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74" firstSheet="4" activeTab="9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<sst xmlns="http://schemas.openxmlformats.org/spreadsheetml/2006/main" count="476" uniqueCount="231">
  <si>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</si>
  <si>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</si>
  <si>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</si>
  <si>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</si>
  <si>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</si>
  <si>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</si>
  <si>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</si>
  <si>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3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</si>
  <si>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</si>
  <si>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</si>
  <si>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</si>
  <si>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</si>
  <si>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</si>
  <si>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</si>
  <si>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</si>
  <si>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</si>
  <si>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</si>
  <si>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</si>
  <si>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舞钢市住建局</t>
    </r>
    <r>
      <rPr>
        <sz val="12"/>
        <rFont val="ˎ̥"/>
        <family val="1"/>
      </rPr>
      <t>2018</t>
    </r>
    <r>
      <rPr>
        <sz val="12"/>
        <rFont val="宋体"/>
        <family val="0"/>
      </rPr>
      <t>年收入总计927.65万元，支出总计927.65万元，与</t>
    </r>
    <r>
      <rPr>
        <sz val="12"/>
        <rFont val="ˎ̥"/>
        <family val="1"/>
      </rPr>
      <t>2017</t>
    </r>
    <r>
      <rPr>
        <sz val="12"/>
        <rFont val="宋体"/>
        <family val="0"/>
      </rPr>
      <t>年相比，收、支总计各减少1962.69万元，减少67</t>
    </r>
    <r>
      <rPr>
        <sz val="12"/>
        <rFont val="ˎ̥"/>
        <family val="1"/>
      </rPr>
      <t>%</t>
    </r>
    <r>
      <rPr>
        <sz val="12"/>
        <rFont val="宋体"/>
        <family val="0"/>
      </rPr>
      <t>。主要原因：人员经费支出减少31.71万元，公用经费减少3.77万元，单位非固定专项经费减少1935万元。</t>
    </r>
  </si>
  <si>
    <t>预算01表</t>
  </si>
  <si>
    <t xml:space="preserve"> 2018年部门收支总体情况表</t>
  </si>
  <si>
    <t>单位名称：舞钢市住房和城乡建设局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</si>
  <si>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</si>
  <si>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</si>
  <si>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</si>
  <si>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</si>
  <si>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</si>
  <si>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</si>
  <si>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</si>
  <si>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</si>
  <si>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</si>
  <si>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</si>
  <si>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</si>
  <si>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</si>
  <si>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</si>
  <si>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</si>
  <si>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</si>
  <si>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</si>
  <si>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</si>
  <si>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</si>
  <si>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</si>
  <si>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</si>
  <si>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</si>
  <si>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</si>
  <si>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</si>
  <si>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</si>
  <si>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</si>
  <si>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</si>
  <si>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</si>
  <si>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</si>
  <si>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</si>
  <si>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</si>
  <si>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</si>
  <si>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</si>
  <si>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</si>
  <si>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</si>
  <si>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</si>
  <si>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</si>
  <si>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</si>
  <si>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</si>
  <si>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</si>
  <si>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</si>
  <si>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</si>
  <si>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</si>
  <si>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</si>
  <si>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</si>
  <si>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</si>
  <si>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</si>
  <si>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</si>
  <si>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</si>
  <si>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</si>
  <si>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</si>
  <si>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</si>
  <si>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</si>
  <si>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</si>
  <si>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</si>
  <si>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舞钢市住房和城乡建设局</t>
  </si>
  <si>
    <t>212</t>
  </si>
  <si>
    <t>01</t>
  </si>
  <si>
    <t>301001</t>
  </si>
  <si>
    <t>行政运行</t>
  </si>
  <si>
    <t>03</t>
  </si>
  <si>
    <t>99</t>
  </si>
  <si>
    <t>其他城乡社区公共设施支出</t>
  </si>
  <si>
    <t>208</t>
  </si>
  <si>
    <t>05</t>
  </si>
  <si>
    <t>行政单位离退休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</si>
  <si>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</si>
  <si>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</si>
  <si>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</si>
  <si>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</si>
  <si>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</si>
  <si>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</si>
  <si>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</si>
  <si>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</si>
  <si>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</si>
  <si>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</si>
  <si>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</si>
  <si>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</si>
  <si>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</si>
  <si>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</si>
  <si>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</si>
  <si>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</si>
  <si>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</si>
  <si>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</si>
  <si>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</si>
  <si>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</si>
  <si>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</si>
  <si>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</si>
  <si>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</si>
  <si>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</si>
  <si>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</si>
  <si>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</si>
  <si>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</si>
  <si>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</si>
  <si>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</si>
  <si>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</si>
  <si>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</si>
  <si>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</si>
  <si>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</si>
  <si>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</si>
  <si>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</si>
  <si>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</si>
  <si>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</si>
  <si>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</si>
  <si>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</si>
  <si>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</si>
  <si>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</si>
  <si>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</si>
  <si>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</si>
  <si>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</si>
  <si>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</si>
  <si>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</si>
  <si>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</si>
  <si>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</si>
  <si>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</si>
  <si>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</si>
  <si>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</si>
  <si>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</si>
  <si>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</si>
  <si>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 xml:space="preserve">  奖金</t>
  </si>
  <si>
    <t>06</t>
  </si>
  <si>
    <t xml:space="preserve">  伙食补助费</t>
  </si>
  <si>
    <t>07</t>
  </si>
  <si>
    <t xml:space="preserve">  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</si>
  <si>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</si>
  <si>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</si>
  <si>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</si>
  <si>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</si>
  <si>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</si>
  <si>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</si>
  <si>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</si>
  <si>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</si>
  <si>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</si>
  <si>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</si>
  <si>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</si>
  <si>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</si>
  <si>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</si>
  <si>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</si>
  <si>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</si>
  <si>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</si>
  <si>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</si>
  <si>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</si>
  <si>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</si>
  <si>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</si>
  <si>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咨询费</t>
  </si>
  <si>
    <t>04</t>
  </si>
  <si>
    <t xml:space="preserve">  手续费</t>
  </si>
  <si>
    <t>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</si>
  <si>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</si>
  <si>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</si>
  <si>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</si>
  <si>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</si>
  <si>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</si>
  <si>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</si>
  <si>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</si>
  <si>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</si>
  <si>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>15</t>
  </si>
  <si>
    <t>会议费</t>
  </si>
  <si>
    <t>16</t>
  </si>
  <si>
    <t xml:space="preserve">  培训费</t>
  </si>
  <si>
    <t>17</t>
  </si>
  <si>
    <t xml:space="preserve">  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</si>
  <si>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</si>
  <si>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</si>
  <si>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</si>
  <si>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</si>
  <si>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</si>
  <si>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</si>
  <si>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</si>
  <si>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 xml:space="preserve">  劳务费</t>
  </si>
  <si>
    <t>27</t>
  </si>
  <si>
    <t>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</si>
  <si>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</si>
  <si>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</si>
  <si>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</si>
  <si>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</si>
  <si>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</si>
  <si>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</si>
  <si>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</si>
  <si>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</si>
  <si>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</si>
  <si>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>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</si>
  <si>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</si>
  <si>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</si>
  <si>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</si>
  <si>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</si>
  <si>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</si>
  <si>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</si>
  <si>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</si>
  <si>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</si>
  <si>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</si>
  <si>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</si>
  <si>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</si>
  <si>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</si>
  <si>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</si>
  <si>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其他对个人和家庭补助支出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</si>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</sst>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"/>
    <numFmt numFmtId="181" formatCode="0.00_ "/>
    <numFmt numFmtId="182" formatCode="* #,##0.00;* \-#,##0.00;* &quot;&quot;??;@"/>
    <numFmt numFmtId="183" formatCode=";;"/>
    <numFmt numFmtId="184" formatCode="#,##0.0"/>
    <numFmt numFmtId="185" formatCode="0.0_);[Red]\(0.0\)"/>
  </numFmts>
  <fonts count="4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3"/>
    </font>
    <font>
      <b/>
      <sz val="16"/>
      <name val="楷体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5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4" fillId="11" borderId="0" applyNumberFormat="0" applyBorder="0" applyAlignment="0" applyProtection="0"/>
    <xf numFmtId="0" fontId="26" fillId="0" borderId="4" applyNumberFormat="0" applyFill="0" applyAlignment="0" applyProtection="0"/>
    <xf numFmtId="0" fontId="24" fillId="4" borderId="0" applyNumberFormat="0" applyBorder="0" applyAlignment="0" applyProtection="0"/>
    <xf numFmtId="0" fontId="29" fillId="3" borderId="5" applyNumberFormat="0" applyAlignment="0" applyProtection="0"/>
    <xf numFmtId="0" fontId="36" fillId="3" borderId="1" applyNumberFormat="0" applyAlignment="0" applyProtection="0"/>
    <xf numFmtId="0" fontId="23" fillId="12" borderId="6" applyNumberFormat="0" applyAlignment="0" applyProtection="0"/>
    <xf numFmtId="0" fontId="22" fillId="5" borderId="0" applyNumberFormat="0" applyBorder="0" applyAlignment="0" applyProtection="0"/>
    <xf numFmtId="0" fontId="24" fillId="13" borderId="0" applyNumberFormat="0" applyBorder="0" applyAlignment="0" applyProtection="0"/>
    <xf numFmtId="0" fontId="35" fillId="0" borderId="7" applyNumberFormat="0" applyFill="0" applyAlignment="0" applyProtection="0"/>
    <xf numFmtId="0" fontId="37" fillId="0" borderId="8" applyNumberFormat="0" applyFill="0" applyAlignment="0" applyProtection="0"/>
    <xf numFmtId="0" fontId="38" fillId="5" borderId="0" applyNumberFormat="0" applyBorder="0" applyAlignment="0" applyProtection="0"/>
    <xf numFmtId="0" fontId="39" fillId="14" borderId="0" applyNumberFormat="0" applyBorder="0" applyAlignment="0" applyProtection="0"/>
    <xf numFmtId="0" fontId="22" fillId="8" borderId="0" applyNumberFormat="0" applyBorder="0" applyAlignment="0" applyProtection="0"/>
    <xf numFmtId="0" fontId="24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4" fillId="17" borderId="0" applyNumberFormat="0" applyBorder="0" applyAlignment="0" applyProtection="0"/>
    <xf numFmtId="0" fontId="22" fillId="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7" borderId="0" applyNumberFormat="0" applyBorder="0" applyAlignment="0" applyProtection="0"/>
    <xf numFmtId="0" fontId="24" fillId="7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2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180" fontId="1" fillId="0" borderId="25" xfId="0" applyNumberFormat="1" applyFont="1" applyFill="1" applyBorder="1" applyAlignment="1" applyProtection="1">
      <alignment horizontal="right" vertical="center" wrapText="1"/>
      <protection/>
    </xf>
    <xf numFmtId="4" fontId="1" fillId="0" borderId="26" xfId="0" applyNumberFormat="1" applyFont="1" applyFill="1" applyBorder="1" applyAlignment="1">
      <alignment horizontal="right" vertical="center" wrapText="1"/>
    </xf>
    <xf numFmtId="180" fontId="1" fillId="0" borderId="27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180" fontId="1" fillId="0" borderId="14" xfId="0" applyNumberFormat="1" applyFont="1" applyFill="1" applyBorder="1" applyAlignment="1" applyProtection="1">
      <alignment horizontal="right" vertical="center" wrapText="1"/>
      <protection/>
    </xf>
    <xf numFmtId="180" fontId="1" fillId="0" borderId="17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180" fontId="1" fillId="0" borderId="29" xfId="0" applyNumberFormat="1" applyFont="1" applyFill="1" applyBorder="1" applyAlignment="1" applyProtection="1">
      <alignment horizontal="right" vertical="center" wrapText="1"/>
      <protection/>
    </xf>
    <xf numFmtId="180" fontId="1" fillId="0" borderId="17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180" fontId="1" fillId="0" borderId="18" xfId="0" applyNumberFormat="1" applyFont="1" applyFill="1" applyBorder="1" applyAlignment="1" applyProtection="1">
      <alignment horizontal="right" vertical="center" wrapText="1"/>
      <protection/>
    </xf>
    <xf numFmtId="180" fontId="1" fillId="0" borderId="3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80" fontId="1" fillId="0" borderId="31" xfId="0" applyNumberFormat="1" applyFont="1" applyFill="1" applyBorder="1" applyAlignment="1" applyProtection="1">
      <alignment vertical="center"/>
      <protection/>
    </xf>
    <xf numFmtId="180" fontId="1" fillId="0" borderId="25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Fill="1" applyBorder="1" applyAlignment="1" applyProtection="1">
      <alignment horizontal="left"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 wrapText="1"/>
      <protection/>
    </xf>
    <xf numFmtId="184" fontId="2" fillId="0" borderId="12" xfId="0" applyNumberFormat="1" applyFont="1" applyFill="1" applyBorder="1" applyAlignment="1">
      <alignment horizontal="left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 applyProtection="1">
      <alignment horizontal="left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183" fontId="11" fillId="0" borderId="13" xfId="0" applyNumberFormat="1" applyFont="1" applyFill="1" applyBorder="1" applyAlignment="1" applyProtection="1">
      <alignment horizontal="left" vertical="center" wrapText="1"/>
      <protection/>
    </xf>
    <xf numFmtId="180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178" fontId="0" fillId="0" borderId="13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32" xfId="0" applyNumberFormat="1" applyFont="1" applyFill="1" applyBorder="1" applyAlignment="1" applyProtection="1">
      <alignment horizontal="centerContinuous" vertical="center"/>
      <protection/>
    </xf>
    <xf numFmtId="17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182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2" fontId="10" fillId="0" borderId="0" xfId="0" applyNumberFormat="1" applyFont="1" applyFill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left" vertical="center"/>
      <protection/>
    </xf>
    <xf numFmtId="182" fontId="2" fillId="0" borderId="9" xfId="0" applyNumberFormat="1" applyFont="1" applyFill="1" applyBorder="1" applyAlignment="1" applyProtection="1">
      <alignment horizontal="centerContinuous" vertical="center"/>
      <protection/>
    </xf>
    <xf numFmtId="182" fontId="5" fillId="0" borderId="9" xfId="0" applyNumberFormat="1" applyFont="1" applyFill="1" applyBorder="1" applyAlignment="1" applyProtection="1">
      <alignment vertical="center" wrapText="1"/>
      <protection/>
    </xf>
    <xf numFmtId="182" fontId="0" fillId="0" borderId="23" xfId="0" applyNumberFormat="1" applyFont="1" applyFill="1" applyBorder="1" applyAlignment="1" applyProtection="1">
      <alignment horizontal="center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0" fillId="0" borderId="32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Continuous" vertical="center"/>
      <protection/>
    </xf>
    <xf numFmtId="182" fontId="0" fillId="0" borderId="27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5" xfId="0" applyNumberFormat="1" applyFont="1" applyFill="1" applyBorder="1" applyAlignment="1" applyProtection="1">
      <alignment horizontal="center" vertical="center" wrapText="1"/>
      <protection/>
    </xf>
    <xf numFmtId="182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33" xfId="0" applyNumberFormat="1" applyFont="1" applyFill="1" applyBorder="1" applyAlignment="1" applyProtection="1">
      <alignment horizontal="center" vertical="center" wrapText="1"/>
      <protection/>
    </xf>
    <xf numFmtId="182" fontId="0" fillId="0" borderId="34" xfId="0" applyNumberFormat="1" applyFont="1" applyFill="1" applyBorder="1" applyAlignment="1" applyProtection="1">
      <alignment horizontal="center" vertical="center" wrapText="1"/>
      <protection/>
    </xf>
    <xf numFmtId="182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8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3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81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Font="1" applyBorder="1" applyAlignment="1">
      <alignment horizontal="center" vertical="center" wrapText="1"/>
    </xf>
    <xf numFmtId="181" fontId="12" fillId="0" borderId="16" xfId="0" applyNumberFormat="1" applyFont="1" applyFill="1" applyBorder="1" applyAlignment="1" applyProtection="1">
      <alignment horizontal="right" vertical="center" wrapText="1"/>
      <protection/>
    </xf>
    <xf numFmtId="181" fontId="12" fillId="0" borderId="12" xfId="0" applyNumberFormat="1" applyFont="1" applyFill="1" applyBorder="1" applyAlignment="1">
      <alignment horizontal="right" vertical="center" wrapText="1"/>
    </xf>
    <xf numFmtId="181" fontId="12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>
      <alignment horizontal="right" vertical="center" wrapText="1"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Font="1" applyFill="1" applyAlignment="1">
      <alignment vertical="center"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81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12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ont="1" applyFill="1" applyBorder="1" applyAlignment="1" applyProtection="1">
      <alignment horizontal="center" vertical="center" wrapText="1"/>
      <protection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4" fontId="1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Alignment="1">
      <alignment vertical="center"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32" xfId="0" applyNumberFormat="1" applyFont="1" applyFill="1" applyBorder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1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0" xfId="0" applyNumberFormat="1" applyFont="1" applyFill="1" applyAlignment="1" applyProtection="1">
      <alignment vertical="center" wrapText="1"/>
      <protection/>
    </xf>
    <xf numFmtId="178" fontId="2" fillId="3" borderId="0" xfId="0" applyNumberFormat="1" applyFont="1" applyFill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181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180" fontId="11" fillId="0" borderId="12" xfId="0" applyNumberFormat="1" applyFont="1" applyFill="1" applyBorder="1" applyAlignment="1" applyProtection="1">
      <alignment horizontal="right" vertical="center" wrapText="1"/>
      <protection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10" fillId="0" borderId="0" xfId="0" applyNumberFormat="1" applyFont="1" applyFill="1" applyAlignment="1" applyProtection="1">
      <alignment horizontal="center" vertical="center"/>
      <protection/>
    </xf>
    <xf numFmtId="182" fontId="2" fillId="0" borderId="33" xfId="0" applyNumberFormat="1" applyFont="1" applyFill="1" applyBorder="1" applyAlignment="1" applyProtection="1">
      <alignment horizontal="centerContinuous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2" fillId="0" borderId="32" xfId="0" applyNumberFormat="1" applyFont="1" applyFill="1" applyBorder="1" applyAlignment="1" applyProtection="1">
      <alignment horizontal="centerContinuous" vertical="center"/>
      <protection/>
    </xf>
    <xf numFmtId="182" fontId="2" fillId="0" borderId="11" xfId="0" applyNumberFormat="1" applyFont="1" applyFill="1" applyBorder="1" applyAlignment="1" applyProtection="1">
      <alignment horizontal="centerContinuous" vertical="center"/>
      <protection/>
    </xf>
    <xf numFmtId="182" fontId="2" fillId="0" borderId="16" xfId="0" applyNumberFormat="1" applyFont="1" applyFill="1" applyBorder="1" applyAlignment="1" applyProtection="1">
      <alignment horizontal="centerContinuous" vertical="center"/>
      <protection/>
    </xf>
    <xf numFmtId="182" fontId="2" fillId="0" borderId="11" xfId="0" applyNumberFormat="1" applyFont="1" applyFill="1" applyBorder="1" applyAlignment="1" applyProtection="1">
      <alignment horizontal="center" vertical="center"/>
      <protection/>
    </xf>
    <xf numFmtId="182" fontId="2" fillId="0" borderId="32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2" fillId="0" borderId="16" xfId="0" applyNumberFormat="1" applyFont="1" applyFill="1" applyBorder="1" applyAlignment="1" applyProtection="1">
      <alignment horizontal="right" vertical="center" wrapText="1"/>
      <protection/>
    </xf>
    <xf numFmtId="184" fontId="2" fillId="0" borderId="9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81" fontId="2" fillId="0" borderId="11" xfId="0" applyNumberFormat="1" applyFont="1" applyFill="1" applyBorder="1" applyAlignment="1">
      <alignment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13" xfId="0" applyNumberFormat="1" applyFont="1" applyFill="1" applyBorder="1" applyAlignment="1" applyProtection="1">
      <alignment horizontal="right" vertical="center" wrapText="1"/>
      <protection/>
    </xf>
    <xf numFmtId="184" fontId="2" fillId="0" borderId="22" xfId="0" applyNumberFormat="1" applyFont="1" applyFill="1" applyBorder="1" applyAlignment="1" applyProtection="1">
      <alignment horizontal="left" vertical="center" wrapText="1"/>
      <protection/>
    </xf>
    <xf numFmtId="182" fontId="2" fillId="0" borderId="23" xfId="0" applyNumberFormat="1" applyFont="1" applyFill="1" applyBorder="1" applyAlignment="1" applyProtection="1">
      <alignment horizontal="left" vertical="center" wrapText="1"/>
      <protection/>
    </xf>
    <xf numFmtId="182" fontId="2" fillId="0" borderId="32" xfId="0" applyNumberFormat="1" applyFont="1" applyFill="1" applyBorder="1" applyAlignment="1" applyProtection="1">
      <alignment horizontal="left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 applyProtection="1">
      <alignment horizontal="left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Font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="70" zoomScaleNormal="70" workbookViewId="0" topLeftCell="A1">
      <selection activeCell="A9" sqref="A9"/>
    </sheetView>
  </sheetViews>
  <sheetFormatPr defaultColWidth="9.33203125" defaultRowHeight="11.25"/>
  <cols>
    <col min="1" max="1" width="124.66015625" style="0" customWidth="1"/>
  </cols>
  <sheetData>
    <row r="1" ht="12.75">
      <c r="A1" s="345"/>
    </row>
    <row r="2" ht="22.5">
      <c r="A2" s="346" t="s">
        <v>0</v>
      </c>
    </row>
    <row r="3" ht="12.75">
      <c r="A3" s="345"/>
    </row>
    <row r="4" ht="20.25">
      <c r="A4" s="347" t="s">
        <v>1</v>
      </c>
    </row>
    <row r="5" ht="20.25">
      <c r="A5" s="348" t="s">
        <v>2</v>
      </c>
    </row>
    <row r="6" ht="20.25">
      <c r="A6" s="349" t="s">
        <v>3</v>
      </c>
    </row>
    <row r="7" ht="20.25">
      <c r="A7" s="349" t="s">
        <v>4</v>
      </c>
    </row>
    <row r="8" ht="20.25">
      <c r="A8" s="349" t="s">
        <v>5</v>
      </c>
    </row>
    <row r="9" ht="21">
      <c r="A9" s="349" t="s">
        <v>6</v>
      </c>
    </row>
    <row r="10" ht="20.25">
      <c r="A10" s="350"/>
    </row>
    <row r="11" ht="20.25">
      <c r="A11" s="351" t="s">
        <v>7</v>
      </c>
    </row>
    <row r="12" ht="20.25">
      <c r="A12" s="352" t="s">
        <v>8</v>
      </c>
    </row>
    <row r="13" ht="20.25">
      <c r="A13" s="352" t="s">
        <v>9</v>
      </c>
    </row>
    <row r="14" ht="20.25">
      <c r="A14" s="352" t="s">
        <v>10</v>
      </c>
    </row>
    <row r="15" ht="20.25">
      <c r="A15" s="352" t="s">
        <v>11</v>
      </c>
    </row>
    <row r="16" ht="20.25">
      <c r="A16" s="352" t="s">
        <v>12</v>
      </c>
    </row>
    <row r="17" ht="20.25">
      <c r="A17" s="352" t="s">
        <v>13</v>
      </c>
    </row>
    <row r="18" ht="20.25">
      <c r="A18" s="352" t="s">
        <v>14</v>
      </c>
    </row>
    <row r="19" ht="20.25">
      <c r="A19" s="352" t="s">
        <v>15</v>
      </c>
    </row>
    <row r="20" ht="20.25">
      <c r="A20" s="352" t="s">
        <v>16</v>
      </c>
    </row>
    <row r="21" ht="20.25">
      <c r="A21" s="35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A3" sqref="A3:E3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24.5" style="3" customWidth="1"/>
    <col min="6" max="6" width="12.66015625" style="3" customWidth="1"/>
    <col min="7" max="13" width="10.832031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229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" t="s">
        <v>230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10" t="s">
        <v>21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7"/>
      <c r="M3" s="28" t="s">
        <v>22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" t="s">
        <v>64</v>
      </c>
      <c r="B4" s="12"/>
      <c r="C4" s="12"/>
      <c r="D4" s="13" t="s">
        <v>65</v>
      </c>
      <c r="E4" s="13" t="s">
        <v>66</v>
      </c>
      <c r="F4" s="14" t="s">
        <v>67</v>
      </c>
      <c r="G4" s="15" t="s">
        <v>89</v>
      </c>
      <c r="H4" s="15"/>
      <c r="I4" s="15"/>
      <c r="J4" s="29"/>
      <c r="K4" s="30" t="s">
        <v>90</v>
      </c>
      <c r="L4" s="15"/>
      <c r="M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7.75" customHeight="1">
      <c r="A5" s="16" t="s">
        <v>70</v>
      </c>
      <c r="B5" s="17" t="s">
        <v>71</v>
      </c>
      <c r="C5" s="17" t="s">
        <v>72</v>
      </c>
      <c r="D5" s="14"/>
      <c r="E5" s="14"/>
      <c r="F5" s="14"/>
      <c r="G5" s="18" t="s">
        <v>37</v>
      </c>
      <c r="H5" s="14" t="s">
        <v>91</v>
      </c>
      <c r="I5" s="14" t="s">
        <v>92</v>
      </c>
      <c r="J5" s="14" t="s">
        <v>93</v>
      </c>
      <c r="K5" s="14" t="s">
        <v>37</v>
      </c>
      <c r="L5" s="32" t="s">
        <v>94</v>
      </c>
      <c r="M5" s="14" t="s">
        <v>95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6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33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F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1" customFormat="1" ht="20.25" customHeight="1">
      <c r="F14" s="2"/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1" customFormat="1" ht="14.25" customHeight="1">
      <c r="J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1" customFormat="1" ht="14.25" customHeight="1">
      <c r="G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J12" sqref="J12"/>
    </sheetView>
  </sheetViews>
  <sheetFormatPr defaultColWidth="9.33203125" defaultRowHeight="11.25"/>
  <sheetData>
    <row r="2" ht="14.25">
      <c r="A2" s="342" t="s">
        <v>17</v>
      </c>
    </row>
    <row r="4" spans="1:11" s="341" customFormat="1" ht="125.25" customHeight="1">
      <c r="A4" s="343" t="s">
        <v>18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0">
      <selection activeCell="J11" sqref="J11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2.16015625" style="3" customWidth="1"/>
    <col min="4" max="4" width="25" style="3" customWidth="1"/>
    <col min="5" max="5" width="11.5" style="3" customWidth="1"/>
    <col min="6" max="6" width="9" style="3" customWidth="1"/>
    <col min="7" max="7" width="10.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66015625" style="3" customWidth="1"/>
    <col min="13" max="13" width="11.5" style="282" customWidth="1"/>
    <col min="14" max="26" width="6.83203125" style="35" customWidth="1"/>
    <col min="27" max="16384" width="6.83203125" style="3" customWidth="1"/>
  </cols>
  <sheetData>
    <row r="1" spans="1:244" ht="12" customHeight="1">
      <c r="A1" s="61"/>
      <c r="B1" s="61"/>
      <c r="C1" s="283"/>
      <c r="D1" s="283"/>
      <c r="E1" s="26"/>
      <c r="F1" s="26"/>
      <c r="G1" s="26"/>
      <c r="H1" s="26"/>
      <c r="I1" s="8"/>
      <c r="J1" s="8"/>
      <c r="K1" s="8"/>
      <c r="L1" s="28"/>
      <c r="M1" s="28" t="s">
        <v>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84" t="s">
        <v>20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10" t="s">
        <v>21</v>
      </c>
      <c r="B3" s="10"/>
      <c r="C3" s="10"/>
      <c r="D3" s="10"/>
      <c r="E3" s="28"/>
      <c r="F3" s="28"/>
      <c r="G3" s="28"/>
      <c r="H3" s="28"/>
      <c r="I3" s="8"/>
      <c r="J3" s="8"/>
      <c r="K3" s="8"/>
      <c r="L3" s="242" t="s">
        <v>22</v>
      </c>
      <c r="M3" s="24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85" t="s">
        <v>23</v>
      </c>
      <c r="B4" s="286"/>
      <c r="C4" s="287"/>
      <c r="D4" s="287" t="s">
        <v>24</v>
      </c>
      <c r="E4" s="288"/>
      <c r="F4" s="288"/>
      <c r="G4" s="288"/>
      <c r="H4" s="289"/>
      <c r="I4" s="289"/>
      <c r="J4" s="289"/>
      <c r="K4" s="289"/>
      <c r="L4" s="326"/>
      <c r="M4" s="32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90" t="s">
        <v>25</v>
      </c>
      <c r="B5" s="288"/>
      <c r="C5" s="291" t="s">
        <v>26</v>
      </c>
      <c r="D5" s="292" t="s">
        <v>27</v>
      </c>
      <c r="E5" s="229" t="s">
        <v>28</v>
      </c>
      <c r="F5" s="229" t="s">
        <v>29</v>
      </c>
      <c r="G5" s="293" t="s">
        <v>30</v>
      </c>
      <c r="H5" s="294" t="s">
        <v>31</v>
      </c>
      <c r="I5" s="294"/>
      <c r="J5" s="294"/>
      <c r="K5" s="294"/>
      <c r="L5" s="294"/>
      <c r="M5" s="29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88"/>
      <c r="B6" s="288"/>
      <c r="C6" s="295"/>
      <c r="D6" s="292"/>
      <c r="E6" s="229"/>
      <c r="F6" s="229"/>
      <c r="G6" s="229"/>
      <c r="H6" s="296" t="s">
        <v>32</v>
      </c>
      <c r="I6" s="296"/>
      <c r="J6" s="328" t="s">
        <v>33</v>
      </c>
      <c r="K6" s="280" t="s">
        <v>34</v>
      </c>
      <c r="L6" s="280" t="s">
        <v>35</v>
      </c>
      <c r="M6" s="329" t="s">
        <v>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88"/>
      <c r="B7" s="288"/>
      <c r="C7" s="295"/>
      <c r="D7" s="292"/>
      <c r="E7" s="229"/>
      <c r="F7" s="229"/>
      <c r="G7" s="229"/>
      <c r="H7" s="294" t="s">
        <v>37</v>
      </c>
      <c r="I7" s="272" t="s">
        <v>38</v>
      </c>
      <c r="J7" s="261"/>
      <c r="K7" s="272"/>
      <c r="L7" s="272"/>
      <c r="M7" s="33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09" customFormat="1" ht="24.75" customHeight="1">
      <c r="A8" s="297" t="s">
        <v>32</v>
      </c>
      <c r="B8" s="298" t="s">
        <v>37</v>
      </c>
      <c r="C8" s="299">
        <f>C9+C10+C11+C12+C13</f>
        <v>927.65</v>
      </c>
      <c r="D8" s="300" t="s">
        <v>39</v>
      </c>
      <c r="E8" s="129">
        <f>SUM(E9:E11)</f>
        <v>539.6999999999999</v>
      </c>
      <c r="F8" s="130">
        <v>0</v>
      </c>
      <c r="G8" s="130">
        <v>0</v>
      </c>
      <c r="H8" s="129">
        <f aca="true" t="shared" si="0" ref="E8:I8">SUM(H9:H11)</f>
        <v>539.6999999999999</v>
      </c>
      <c r="I8" s="129">
        <f t="shared" si="0"/>
        <v>539.6999999999999</v>
      </c>
      <c r="J8" s="331">
        <v>0</v>
      </c>
      <c r="K8" s="331">
        <v>0</v>
      </c>
      <c r="L8" s="331">
        <v>0</v>
      </c>
      <c r="M8" s="331"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109" customFormat="1" ht="24.75" customHeight="1">
      <c r="A9" s="297"/>
      <c r="B9" s="301" t="s">
        <v>40</v>
      </c>
      <c r="C9" s="302">
        <v>927.65</v>
      </c>
      <c r="D9" s="128" t="s">
        <v>41</v>
      </c>
      <c r="E9" s="129">
        <v>494.55</v>
      </c>
      <c r="F9" s="303">
        <v>0</v>
      </c>
      <c r="G9" s="304">
        <v>0</v>
      </c>
      <c r="H9" s="129">
        <v>494.55</v>
      </c>
      <c r="I9" s="129">
        <v>494.55</v>
      </c>
      <c r="J9" s="332">
        <v>0</v>
      </c>
      <c r="K9" s="333">
        <v>0</v>
      </c>
      <c r="L9" s="333">
        <v>0</v>
      </c>
      <c r="M9" s="331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109" customFormat="1" ht="28.5" customHeight="1">
      <c r="A10" s="297"/>
      <c r="B10" s="301" t="s">
        <v>42</v>
      </c>
      <c r="C10" s="299">
        <v>0</v>
      </c>
      <c r="D10" s="131" t="s">
        <v>43</v>
      </c>
      <c r="E10" s="129">
        <v>39</v>
      </c>
      <c r="F10" s="303">
        <v>0</v>
      </c>
      <c r="G10" s="304">
        <v>0</v>
      </c>
      <c r="H10" s="129">
        <v>39</v>
      </c>
      <c r="I10" s="129">
        <v>39</v>
      </c>
      <c r="J10" s="332">
        <v>0</v>
      </c>
      <c r="K10" s="333">
        <v>0</v>
      </c>
      <c r="L10" s="333">
        <v>0</v>
      </c>
      <c r="M10" s="331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109" customFormat="1" ht="24.75" customHeight="1">
      <c r="A11" s="297"/>
      <c r="B11" s="301" t="s">
        <v>44</v>
      </c>
      <c r="C11" s="299">
        <v>0</v>
      </c>
      <c r="D11" s="131" t="s">
        <v>45</v>
      </c>
      <c r="E11" s="129">
        <v>6.15</v>
      </c>
      <c r="F11" s="303">
        <v>0</v>
      </c>
      <c r="G11" s="304">
        <v>0</v>
      </c>
      <c r="H11" s="129">
        <v>6.15</v>
      </c>
      <c r="I11" s="129">
        <v>6.15</v>
      </c>
      <c r="J11" s="332">
        <v>0</v>
      </c>
      <c r="K11" s="333">
        <v>0</v>
      </c>
      <c r="L11" s="333">
        <v>0</v>
      </c>
      <c r="M11" s="331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109" customFormat="1" ht="24.75" customHeight="1">
      <c r="A12" s="297"/>
      <c r="B12" s="301" t="s">
        <v>46</v>
      </c>
      <c r="C12" s="299">
        <v>0</v>
      </c>
      <c r="D12" s="131" t="s">
        <v>47</v>
      </c>
      <c r="E12" s="129">
        <v>387.95</v>
      </c>
      <c r="F12" s="303">
        <v>0</v>
      </c>
      <c r="G12" s="304">
        <v>0</v>
      </c>
      <c r="H12" s="129">
        <v>387.95</v>
      </c>
      <c r="I12" s="129">
        <v>387.95</v>
      </c>
      <c r="J12" s="333">
        <v>0</v>
      </c>
      <c r="K12" s="333">
        <v>0</v>
      </c>
      <c r="L12" s="333">
        <v>0</v>
      </c>
      <c r="M12" s="331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s="109" customFormat="1" ht="24.75" customHeight="1">
      <c r="A13" s="297"/>
      <c r="B13" s="301" t="s">
        <v>48</v>
      </c>
      <c r="C13" s="127">
        <v>0</v>
      </c>
      <c r="D13" s="131" t="s">
        <v>49</v>
      </c>
      <c r="E13" s="129">
        <v>387.95</v>
      </c>
      <c r="F13" s="303">
        <v>0</v>
      </c>
      <c r="G13" s="304">
        <v>0</v>
      </c>
      <c r="H13" s="129">
        <v>387.95</v>
      </c>
      <c r="I13" s="129">
        <v>387.95</v>
      </c>
      <c r="J13" s="332">
        <v>0</v>
      </c>
      <c r="K13" s="333">
        <v>0</v>
      </c>
      <c r="L13" s="333">
        <v>0</v>
      </c>
      <c r="M13" s="331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s="109" customFormat="1" ht="23.25" customHeight="1">
      <c r="A14" s="305" t="s">
        <v>33</v>
      </c>
      <c r="B14" s="305"/>
      <c r="C14" s="306">
        <v>0</v>
      </c>
      <c r="D14" s="131" t="s">
        <v>50</v>
      </c>
      <c r="E14" s="307"/>
      <c r="F14" s="308">
        <v>0</v>
      </c>
      <c r="G14" s="308">
        <v>0</v>
      </c>
      <c r="H14" s="309"/>
      <c r="I14" s="334"/>
      <c r="J14" s="333">
        <v>0</v>
      </c>
      <c r="K14" s="333">
        <v>0</v>
      </c>
      <c r="L14" s="333">
        <v>0</v>
      </c>
      <c r="M14" s="331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s="109" customFormat="1" ht="23.25" customHeight="1">
      <c r="A15" s="310" t="s">
        <v>34</v>
      </c>
      <c r="B15" s="310"/>
      <c r="C15" s="311"/>
      <c r="D15" s="131" t="s">
        <v>51</v>
      </c>
      <c r="E15" s="307">
        <f aca="true" t="shared" si="1" ref="E13:E18">F15+G15+H15+J15+K15+L15+M15</f>
        <v>0</v>
      </c>
      <c r="F15" s="308">
        <v>0</v>
      </c>
      <c r="G15" s="308">
        <v>0</v>
      </c>
      <c r="H15" s="247"/>
      <c r="I15" s="335"/>
      <c r="J15" s="333">
        <v>0</v>
      </c>
      <c r="K15" s="333">
        <v>0</v>
      </c>
      <c r="L15" s="333">
        <v>0</v>
      </c>
      <c r="M15" s="331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s="109" customFormat="1" ht="23.25" customHeight="1">
      <c r="A16" s="229" t="s">
        <v>35</v>
      </c>
      <c r="B16" s="229"/>
      <c r="C16" s="311">
        <v>0</v>
      </c>
      <c r="D16" s="312" t="s">
        <v>52</v>
      </c>
      <c r="E16" s="307">
        <f t="shared" si="1"/>
        <v>0</v>
      </c>
      <c r="F16" s="308">
        <v>0</v>
      </c>
      <c r="G16" s="308">
        <v>0</v>
      </c>
      <c r="H16" s="247"/>
      <c r="I16" s="335"/>
      <c r="J16" s="333">
        <v>0</v>
      </c>
      <c r="K16" s="333">
        <v>0</v>
      </c>
      <c r="L16" s="333">
        <v>0</v>
      </c>
      <c r="M16" s="331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</row>
    <row r="17" spans="1:244" s="109" customFormat="1" ht="23.25" customHeight="1">
      <c r="A17" s="313" t="s">
        <v>36</v>
      </c>
      <c r="B17" s="314"/>
      <c r="C17" s="127">
        <v>0</v>
      </c>
      <c r="D17" s="312" t="s">
        <v>53</v>
      </c>
      <c r="E17" s="307">
        <f t="shared" si="1"/>
        <v>0</v>
      </c>
      <c r="F17" s="308">
        <v>0</v>
      </c>
      <c r="G17" s="308">
        <v>0</v>
      </c>
      <c r="H17" s="247">
        <v>0</v>
      </c>
      <c r="I17" s="335">
        <v>0</v>
      </c>
      <c r="J17" s="333">
        <v>0</v>
      </c>
      <c r="K17" s="333">
        <v>0</v>
      </c>
      <c r="L17" s="333">
        <v>0</v>
      </c>
      <c r="M17" s="331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</row>
    <row r="18" spans="1:244" s="109" customFormat="1" ht="23.25" customHeight="1">
      <c r="A18" s="315"/>
      <c r="B18" s="295"/>
      <c r="C18" s="127"/>
      <c r="D18" s="131" t="s">
        <v>54</v>
      </c>
      <c r="E18" s="307">
        <f t="shared" si="1"/>
        <v>0</v>
      </c>
      <c r="F18" s="308">
        <v>0</v>
      </c>
      <c r="G18" s="308">
        <v>0</v>
      </c>
      <c r="H18" s="247">
        <v>0</v>
      </c>
      <c r="I18" s="335">
        <v>0</v>
      </c>
      <c r="J18" s="333">
        <v>0</v>
      </c>
      <c r="K18" s="333">
        <v>0</v>
      </c>
      <c r="L18" s="333">
        <v>0</v>
      </c>
      <c r="M18" s="331"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s="109" customFormat="1" ht="23.25" customHeight="1">
      <c r="A19" s="316"/>
      <c r="B19" s="317"/>
      <c r="C19" s="127"/>
      <c r="D19" s="318" t="s">
        <v>55</v>
      </c>
      <c r="E19" s="307"/>
      <c r="F19" s="308">
        <v>0</v>
      </c>
      <c r="G19" s="308">
        <v>0</v>
      </c>
      <c r="H19" s="247">
        <v>0</v>
      </c>
      <c r="I19" s="335">
        <v>0</v>
      </c>
      <c r="J19" s="333">
        <v>0</v>
      </c>
      <c r="K19" s="333">
        <v>0</v>
      </c>
      <c r="L19" s="333">
        <v>0</v>
      </c>
      <c r="M19" s="331"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</row>
    <row r="20" spans="1:244" s="109" customFormat="1" ht="23.25" customHeight="1">
      <c r="A20" s="316" t="s">
        <v>56</v>
      </c>
      <c r="B20" s="317"/>
      <c r="C20" s="127">
        <f>C8+C14+C15+C16+C17</f>
        <v>927.65</v>
      </c>
      <c r="D20" s="319"/>
      <c r="E20" s="320"/>
      <c r="F20" s="321"/>
      <c r="G20" s="321"/>
      <c r="H20" s="320"/>
      <c r="I20" s="336"/>
      <c r="J20" s="337"/>
      <c r="K20" s="337"/>
      <c r="L20" s="337"/>
      <c r="M20" s="331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</row>
    <row r="21" spans="1:244" s="109" customFormat="1" ht="23.25" customHeight="1">
      <c r="A21" s="316" t="s">
        <v>57</v>
      </c>
      <c r="B21" s="317"/>
      <c r="C21" s="129">
        <v>0</v>
      </c>
      <c r="D21" s="319"/>
      <c r="E21" s="307"/>
      <c r="F21" s="322"/>
      <c r="G21" s="322"/>
      <c r="H21" s="307"/>
      <c r="I21" s="338"/>
      <c r="J21" s="331"/>
      <c r="K21" s="331"/>
      <c r="L21" s="331"/>
      <c r="M21" s="331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</row>
    <row r="22" spans="1:244" s="109" customFormat="1" ht="23.25" customHeight="1">
      <c r="A22" s="316" t="s">
        <v>58</v>
      </c>
      <c r="B22" s="317"/>
      <c r="C22" s="129">
        <v>0</v>
      </c>
      <c r="D22" s="323"/>
      <c r="E22" s="307"/>
      <c r="F22" s="322"/>
      <c r="G22" s="322"/>
      <c r="H22" s="307"/>
      <c r="I22" s="338"/>
      <c r="J22" s="331"/>
      <c r="K22" s="331"/>
      <c r="L22" s="331"/>
      <c r="M22" s="331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</row>
    <row r="23" spans="1:244" ht="21" customHeight="1">
      <c r="A23" s="316"/>
      <c r="B23" s="317"/>
      <c r="C23" s="129"/>
      <c r="D23" s="323"/>
      <c r="E23" s="307"/>
      <c r="F23" s="322"/>
      <c r="G23" s="322"/>
      <c r="H23" s="324"/>
      <c r="I23" s="338"/>
      <c r="J23" s="331"/>
      <c r="K23" s="331"/>
      <c r="L23" s="331"/>
      <c r="M23" s="33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09" customFormat="1" ht="23.25" customHeight="1">
      <c r="A24" s="315" t="s">
        <v>59</v>
      </c>
      <c r="B24" s="295"/>
      <c r="C24" s="129">
        <f>C20+C21+C22</f>
        <v>927.65</v>
      </c>
      <c r="D24" s="323" t="s">
        <v>60</v>
      </c>
      <c r="E24" s="129">
        <v>927.65</v>
      </c>
      <c r="F24" s="130">
        <v>0</v>
      </c>
      <c r="G24" s="325">
        <v>0</v>
      </c>
      <c r="H24" s="127">
        <v>927.65</v>
      </c>
      <c r="I24" s="340">
        <v>927.65</v>
      </c>
      <c r="J24" s="331">
        <v>0</v>
      </c>
      <c r="K24" s="331">
        <v>0</v>
      </c>
      <c r="L24" s="331">
        <v>0</v>
      </c>
      <c r="M24" s="331">
        <v>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ht="12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/>
      <c r="O30"/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35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 s="28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workbookViewId="0" topLeftCell="A1">
      <selection activeCell="G8" sqref="G8:G10"/>
    </sheetView>
  </sheetViews>
  <sheetFormatPr defaultColWidth="7.16015625" defaultRowHeight="11.25"/>
  <cols>
    <col min="1" max="1" width="7.16015625" style="3" customWidth="1"/>
    <col min="2" max="3" width="6.33203125" style="3" customWidth="1"/>
    <col min="4" max="4" width="9.16015625" style="3" customWidth="1"/>
    <col min="5" max="5" width="31.33203125" style="3" customWidth="1"/>
    <col min="6" max="6" width="13.5" style="3" customWidth="1"/>
    <col min="7" max="7" width="12.16015625" style="3" customWidth="1"/>
    <col min="8" max="9" width="10.5" style="3" customWidth="1"/>
    <col min="10" max="10" width="9.83203125" style="3" customWidth="1"/>
    <col min="11" max="11" width="10.5" style="3" customWidth="1"/>
    <col min="12" max="12" width="7.5" style="3" customWidth="1"/>
    <col min="13" max="13" width="8" style="3" customWidth="1"/>
    <col min="14" max="14" width="7.16015625" style="3" customWidth="1"/>
    <col min="15" max="15" width="8.16015625" style="3" customWidth="1"/>
    <col min="16" max="16" width="6.83203125" style="3" customWidth="1"/>
    <col min="17" max="17" width="7.3320312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52"/>
      <c r="B1" s="252"/>
      <c r="C1" s="5"/>
      <c r="D1" s="253"/>
      <c r="E1" s="254"/>
      <c r="F1" s="254"/>
      <c r="G1" s="254"/>
      <c r="H1" s="255"/>
      <c r="I1" s="255"/>
      <c r="J1" s="255"/>
      <c r="K1" s="255"/>
      <c r="L1" s="255"/>
      <c r="R1" s="277"/>
      <c r="S1" s="28" t="s">
        <v>61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0" s="24" customFormat="1" ht="16.5" customHeight="1">
      <c r="A3" s="227" t="s">
        <v>21</v>
      </c>
      <c r="B3" s="227" t="s">
        <v>63</v>
      </c>
      <c r="C3" s="227"/>
      <c r="D3" s="227"/>
      <c r="E3" s="227"/>
      <c r="F3" s="109"/>
      <c r="G3" s="257"/>
      <c r="H3" s="258"/>
      <c r="I3" s="258"/>
      <c r="J3" s="258"/>
      <c r="K3" s="258"/>
      <c r="L3" s="258"/>
      <c r="M3" s="109"/>
      <c r="N3" s="109"/>
      <c r="O3" s="109"/>
      <c r="P3" s="109"/>
      <c r="Q3" s="109"/>
      <c r="R3" s="278" t="s">
        <v>22</v>
      </c>
      <c r="S3" s="279"/>
      <c r="T3" s="109"/>
    </row>
    <row r="4" spans="1:252" ht="23.25" customHeight="1">
      <c r="A4" s="228" t="s">
        <v>64</v>
      </c>
      <c r="B4" s="228"/>
      <c r="C4" s="228"/>
      <c r="D4" s="229" t="s">
        <v>65</v>
      </c>
      <c r="E4" s="229" t="s">
        <v>66</v>
      </c>
      <c r="F4" s="229" t="s">
        <v>67</v>
      </c>
      <c r="G4" s="259" t="s">
        <v>32</v>
      </c>
      <c r="H4" s="259"/>
      <c r="I4" s="259"/>
      <c r="J4" s="259"/>
      <c r="K4" s="259"/>
      <c r="L4" s="261" t="s">
        <v>33</v>
      </c>
      <c r="M4" s="261" t="s">
        <v>34</v>
      </c>
      <c r="N4" s="272" t="s">
        <v>35</v>
      </c>
      <c r="O4" s="272" t="s">
        <v>68</v>
      </c>
      <c r="P4" s="272" t="s">
        <v>69</v>
      </c>
      <c r="Q4" s="272" t="s">
        <v>30</v>
      </c>
      <c r="R4" s="280" t="s">
        <v>29</v>
      </c>
      <c r="S4" s="281" t="s">
        <v>36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121" t="s">
        <v>70</v>
      </c>
      <c r="B5" s="231" t="s">
        <v>71</v>
      </c>
      <c r="C5" s="231" t="s">
        <v>72</v>
      </c>
      <c r="D5" s="229"/>
      <c r="E5" s="229"/>
      <c r="F5" s="229"/>
      <c r="G5" s="260" t="s">
        <v>40</v>
      </c>
      <c r="H5" s="261" t="s">
        <v>73</v>
      </c>
      <c r="I5" s="261" t="s">
        <v>44</v>
      </c>
      <c r="J5" s="272" t="s">
        <v>74</v>
      </c>
      <c r="K5" s="261" t="s">
        <v>48</v>
      </c>
      <c r="L5" s="261"/>
      <c r="M5" s="261"/>
      <c r="N5" s="272"/>
      <c r="O5" s="272"/>
      <c r="P5" s="272"/>
      <c r="Q5" s="272"/>
      <c r="R5" s="272"/>
      <c r="S5" s="26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33" t="s">
        <v>75</v>
      </c>
      <c r="B6" s="234" t="s">
        <v>75</v>
      </c>
      <c r="C6" s="234" t="s">
        <v>75</v>
      </c>
      <c r="D6" s="262" t="s">
        <v>75</v>
      </c>
      <c r="E6" s="262" t="s">
        <v>75</v>
      </c>
      <c r="F6" s="263">
        <v>1</v>
      </c>
      <c r="G6" s="263">
        <v>2</v>
      </c>
      <c r="H6" s="263">
        <v>3</v>
      </c>
      <c r="I6" s="263">
        <v>4</v>
      </c>
      <c r="J6" s="263">
        <v>5</v>
      </c>
      <c r="K6" s="263">
        <v>6</v>
      </c>
      <c r="L6" s="273">
        <v>7</v>
      </c>
      <c r="M6" s="273">
        <v>8</v>
      </c>
      <c r="N6" s="273">
        <v>9</v>
      </c>
      <c r="O6" s="273">
        <v>10</v>
      </c>
      <c r="P6" s="273">
        <v>11</v>
      </c>
      <c r="Q6" s="273">
        <v>12</v>
      </c>
      <c r="R6" s="273">
        <v>13</v>
      </c>
      <c r="S6" s="273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09" customFormat="1" ht="23.25" customHeight="1">
      <c r="A7" s="238"/>
      <c r="B7" s="238"/>
      <c r="C7" s="238"/>
      <c r="D7" s="125"/>
      <c r="E7" s="126" t="s">
        <v>76</v>
      </c>
      <c r="F7" s="264">
        <v>927.65</v>
      </c>
      <c r="G7" s="239">
        <v>927.65</v>
      </c>
      <c r="H7" s="265">
        <v>0</v>
      </c>
      <c r="I7" s="265">
        <v>0</v>
      </c>
      <c r="J7" s="265">
        <v>0</v>
      </c>
      <c r="K7" s="247">
        <v>0</v>
      </c>
      <c r="L7" s="274">
        <v>0</v>
      </c>
      <c r="M7" s="271">
        <v>0</v>
      </c>
      <c r="N7" s="275">
        <v>0</v>
      </c>
      <c r="O7" s="275">
        <v>0</v>
      </c>
      <c r="P7" s="275">
        <v>0</v>
      </c>
      <c r="Q7" s="275">
        <v>0</v>
      </c>
      <c r="R7" s="275">
        <v>0</v>
      </c>
      <c r="S7" s="275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s="109" customFormat="1" ht="23.25" customHeight="1">
      <c r="A8" s="238" t="s">
        <v>77</v>
      </c>
      <c r="B8" s="238" t="s">
        <v>78</v>
      </c>
      <c r="C8" s="238" t="s">
        <v>78</v>
      </c>
      <c r="D8" s="125" t="s">
        <v>79</v>
      </c>
      <c r="E8" s="128" t="s">
        <v>80</v>
      </c>
      <c r="F8" s="129">
        <v>494.55</v>
      </c>
      <c r="G8" s="129">
        <v>494.55</v>
      </c>
      <c r="H8" s="265"/>
      <c r="I8" s="265"/>
      <c r="J8" s="265"/>
      <c r="K8" s="247"/>
      <c r="L8" s="276"/>
      <c r="M8" s="271"/>
      <c r="N8" s="275"/>
      <c r="O8" s="275"/>
      <c r="P8" s="275"/>
      <c r="Q8" s="275"/>
      <c r="R8" s="275"/>
      <c r="S8" s="27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s="109" customFormat="1" ht="23.25" customHeight="1">
      <c r="A9" s="238" t="s">
        <v>77</v>
      </c>
      <c r="B9" s="238" t="s">
        <v>81</v>
      </c>
      <c r="C9" s="238" t="s">
        <v>82</v>
      </c>
      <c r="D9" s="125" t="s">
        <v>79</v>
      </c>
      <c r="E9" s="131" t="s">
        <v>83</v>
      </c>
      <c r="F9" s="129">
        <v>426.95</v>
      </c>
      <c r="G9" s="129">
        <v>426.95</v>
      </c>
      <c r="H9" s="265"/>
      <c r="I9" s="265"/>
      <c r="J9" s="265"/>
      <c r="K9" s="247"/>
      <c r="L9" s="276"/>
      <c r="M9" s="271"/>
      <c r="N9" s="275"/>
      <c r="O9" s="275"/>
      <c r="P9" s="275"/>
      <c r="Q9" s="275"/>
      <c r="R9" s="275"/>
      <c r="S9" s="27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s="109" customFormat="1" ht="23.25" customHeight="1">
      <c r="A10" s="238" t="s">
        <v>84</v>
      </c>
      <c r="B10" s="238" t="s">
        <v>85</v>
      </c>
      <c r="C10" s="238" t="s">
        <v>78</v>
      </c>
      <c r="D10" s="125" t="s">
        <v>79</v>
      </c>
      <c r="E10" s="131" t="s">
        <v>86</v>
      </c>
      <c r="F10" s="129">
        <v>6.15</v>
      </c>
      <c r="G10" s="129">
        <v>6.15</v>
      </c>
      <c r="H10" s="265"/>
      <c r="I10" s="265"/>
      <c r="J10" s="265"/>
      <c r="K10" s="247"/>
      <c r="L10" s="276"/>
      <c r="M10" s="271"/>
      <c r="N10" s="275"/>
      <c r="O10" s="275"/>
      <c r="P10" s="275"/>
      <c r="Q10" s="275"/>
      <c r="R10" s="275"/>
      <c r="S10" s="275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s="109" customFormat="1" ht="23.25" customHeight="1">
      <c r="A11" s="238"/>
      <c r="B11" s="238"/>
      <c r="C11" s="238"/>
      <c r="D11" s="125"/>
      <c r="E11" s="126"/>
      <c r="F11" s="266"/>
      <c r="G11" s="247"/>
      <c r="H11" s="265"/>
      <c r="I11" s="265"/>
      <c r="J11" s="265"/>
      <c r="K11" s="247"/>
      <c r="L11" s="276"/>
      <c r="M11" s="271"/>
      <c r="N11" s="275"/>
      <c r="O11" s="275"/>
      <c r="P11" s="275"/>
      <c r="Q11" s="275"/>
      <c r="R11" s="275"/>
      <c r="S11" s="27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s="109" customFormat="1" ht="23.25" customHeight="1">
      <c r="A12" s="267"/>
      <c r="B12" s="267"/>
      <c r="C12" s="267"/>
      <c r="D12" s="133"/>
      <c r="E12" s="134"/>
      <c r="F12" s="268"/>
      <c r="G12" s="269"/>
      <c r="H12" s="265"/>
      <c r="I12" s="265"/>
      <c r="J12" s="265"/>
      <c r="K12" s="247"/>
      <c r="L12" s="276"/>
      <c r="M12" s="271"/>
      <c r="N12" s="275"/>
      <c r="O12" s="275"/>
      <c r="P12" s="275"/>
      <c r="Q12" s="275"/>
      <c r="R12" s="275"/>
      <c r="S12" s="27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ht="23.25" customHeight="1">
      <c r="A13" s="125"/>
      <c r="B13" s="125"/>
      <c r="C13" s="125"/>
      <c r="D13" s="125"/>
      <c r="E13" s="270"/>
      <c r="F13" s="271"/>
      <c r="G13" s="271"/>
      <c r="H13" s="271"/>
      <c r="I13" s="271"/>
      <c r="J13" s="271"/>
      <c r="K13" s="271"/>
      <c r="L13" s="271"/>
      <c r="M13" s="271"/>
      <c r="N13" s="275"/>
      <c r="O13" s="275"/>
      <c r="P13" s="275"/>
      <c r="Q13" s="275"/>
      <c r="R13" s="275"/>
      <c r="S13" s="27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125"/>
      <c r="B14" s="125"/>
      <c r="C14" s="125"/>
      <c r="D14" s="125"/>
      <c r="E14" s="270"/>
      <c r="F14" s="271"/>
      <c r="G14" s="271"/>
      <c r="H14" s="271"/>
      <c r="I14" s="271"/>
      <c r="J14" s="271"/>
      <c r="K14" s="271"/>
      <c r="L14" s="271"/>
      <c r="M14" s="271"/>
      <c r="N14" s="275"/>
      <c r="O14" s="275"/>
      <c r="P14" s="275"/>
      <c r="Q14" s="275"/>
      <c r="R14" s="275"/>
      <c r="S14" s="27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25"/>
      <c r="B15" s="125"/>
      <c r="C15" s="125"/>
      <c r="D15" s="125"/>
      <c r="E15" s="270"/>
      <c r="F15" s="271"/>
      <c r="G15" s="271"/>
      <c r="H15" s="271"/>
      <c r="I15" s="271"/>
      <c r="J15" s="271"/>
      <c r="K15" s="271"/>
      <c r="L15" s="271"/>
      <c r="M15" s="271"/>
      <c r="N15" s="275"/>
      <c r="O15" s="275"/>
      <c r="P15" s="275"/>
      <c r="Q15" s="275"/>
      <c r="R15" s="275"/>
      <c r="S15" s="27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1"/>
  <sheetViews>
    <sheetView showGridLines="0" showZeros="0" workbookViewId="0" topLeftCell="A1">
      <selection activeCell="F8" sqref="F8"/>
    </sheetView>
  </sheetViews>
  <sheetFormatPr defaultColWidth="7.16015625" defaultRowHeight="11.25"/>
  <cols>
    <col min="1" max="1" width="6.83203125" style="3" customWidth="1"/>
    <col min="2" max="3" width="5.83203125" style="3" customWidth="1"/>
    <col min="4" max="4" width="9.16015625" style="3" customWidth="1"/>
    <col min="5" max="5" width="29.5" style="3" customWidth="1"/>
    <col min="6" max="6" width="12.66015625" style="3" customWidth="1"/>
    <col min="7" max="7" width="13.33203125" style="3" customWidth="1"/>
    <col min="8" max="8" width="11.83203125" style="3" customWidth="1"/>
    <col min="9" max="9" width="11.66015625" style="3" customWidth="1"/>
    <col min="10" max="10" width="12" style="3" customWidth="1"/>
    <col min="11" max="11" width="12.16015625" style="3" customWidth="1"/>
    <col min="12" max="13" width="10.832031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28"/>
      <c r="M1" s="28" t="s">
        <v>87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116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27" t="s">
        <v>21</v>
      </c>
      <c r="B3" s="227" t="s">
        <v>63</v>
      </c>
      <c r="C3" s="227"/>
      <c r="D3" s="227"/>
      <c r="E3" s="227"/>
      <c r="F3" s="8"/>
      <c r="G3" s="11"/>
      <c r="H3" s="11"/>
      <c r="I3" s="11"/>
      <c r="J3" s="11"/>
      <c r="K3" s="11"/>
      <c r="L3" s="242" t="s">
        <v>22</v>
      </c>
      <c r="M3" s="24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18" t="s">
        <v>64</v>
      </c>
      <c r="B4" s="228"/>
      <c r="C4" s="228"/>
      <c r="D4" s="229" t="s">
        <v>65</v>
      </c>
      <c r="E4" s="229" t="s">
        <v>66</v>
      </c>
      <c r="F4" s="229" t="s">
        <v>67</v>
      </c>
      <c r="G4" s="230" t="s">
        <v>89</v>
      </c>
      <c r="H4" s="230"/>
      <c r="I4" s="230"/>
      <c r="J4" s="243"/>
      <c r="K4" s="244" t="s">
        <v>90</v>
      </c>
      <c r="L4" s="245"/>
      <c r="M4" s="24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121" t="s">
        <v>70</v>
      </c>
      <c r="B5" s="231" t="s">
        <v>71</v>
      </c>
      <c r="C5" s="231" t="s">
        <v>72</v>
      </c>
      <c r="D5" s="229"/>
      <c r="E5" s="229"/>
      <c r="F5" s="229"/>
      <c r="G5" s="232" t="s">
        <v>37</v>
      </c>
      <c r="H5" s="229" t="s">
        <v>91</v>
      </c>
      <c r="I5" s="229" t="s">
        <v>92</v>
      </c>
      <c r="J5" s="229" t="s">
        <v>93</v>
      </c>
      <c r="K5" s="229" t="s">
        <v>37</v>
      </c>
      <c r="L5" s="229" t="s">
        <v>94</v>
      </c>
      <c r="M5" s="229" t="s">
        <v>95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33" t="s">
        <v>75</v>
      </c>
      <c r="B6" s="234" t="s">
        <v>75</v>
      </c>
      <c r="C6" s="234" t="s">
        <v>75</v>
      </c>
      <c r="D6" s="235" t="s">
        <v>75</v>
      </c>
      <c r="E6" s="236" t="s">
        <v>75</v>
      </c>
      <c r="F6" s="235">
        <v>1</v>
      </c>
      <c r="G6" s="237">
        <v>2</v>
      </c>
      <c r="H6" s="237">
        <v>3</v>
      </c>
      <c r="I6" s="237">
        <v>4</v>
      </c>
      <c r="J6" s="237">
        <v>5</v>
      </c>
      <c r="K6" s="237">
        <v>6</v>
      </c>
      <c r="L6" s="237">
        <v>7</v>
      </c>
      <c r="M6" s="23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13" ht="20.25" customHeight="1">
      <c r="A7" s="238"/>
      <c r="B7" s="238"/>
      <c r="C7" s="238"/>
      <c r="D7" s="125" t="s">
        <v>79</v>
      </c>
      <c r="E7" s="126" t="s">
        <v>76</v>
      </c>
      <c r="F7" s="239">
        <f>F8+F9+F10</f>
        <v>927.65</v>
      </c>
      <c r="G7" s="239">
        <f>G8+G9+G10</f>
        <v>539.6999999999999</v>
      </c>
      <c r="H7" s="239">
        <f aca="true" t="shared" si="0" ref="H7:M7">H8+H9+H10</f>
        <v>494.55</v>
      </c>
      <c r="I7" s="239">
        <f t="shared" si="0"/>
        <v>39</v>
      </c>
      <c r="J7" s="239">
        <f t="shared" si="0"/>
        <v>6.15</v>
      </c>
      <c r="K7" s="239">
        <f t="shared" si="0"/>
        <v>387.95</v>
      </c>
      <c r="L7" s="239">
        <f t="shared" si="0"/>
        <v>387.95</v>
      </c>
      <c r="M7" s="247">
        <f t="shared" si="0"/>
        <v>0</v>
      </c>
    </row>
    <row r="8" spans="1:13" ht="20.25" customHeight="1">
      <c r="A8" s="238" t="s">
        <v>77</v>
      </c>
      <c r="B8" s="238" t="s">
        <v>78</v>
      </c>
      <c r="C8" s="238" t="s">
        <v>78</v>
      </c>
      <c r="D8" s="125" t="s">
        <v>79</v>
      </c>
      <c r="E8" s="128" t="s">
        <v>80</v>
      </c>
      <c r="F8" s="129">
        <v>494.55</v>
      </c>
      <c r="G8" s="129">
        <v>494.55</v>
      </c>
      <c r="H8" s="129">
        <v>494.55</v>
      </c>
      <c r="I8" s="248"/>
      <c r="J8" s="249"/>
      <c r="K8" s="250"/>
      <c r="L8" s="249"/>
      <c r="M8" s="251"/>
    </row>
    <row r="9" spans="1:13" ht="20.25" customHeight="1">
      <c r="A9" s="125" t="s">
        <v>77</v>
      </c>
      <c r="B9" s="125" t="s">
        <v>81</v>
      </c>
      <c r="C9" s="125" t="s">
        <v>82</v>
      </c>
      <c r="D9" s="125" t="s">
        <v>79</v>
      </c>
      <c r="E9" s="131" t="s">
        <v>83</v>
      </c>
      <c r="F9" s="129">
        <f>SUM(G9+K9)</f>
        <v>426.95</v>
      </c>
      <c r="G9" s="129">
        <v>39</v>
      </c>
      <c r="H9" s="132"/>
      <c r="I9" s="132">
        <v>39</v>
      </c>
      <c r="J9" s="132"/>
      <c r="K9" s="132">
        <v>387.95</v>
      </c>
      <c r="L9" s="132">
        <v>387.95</v>
      </c>
      <c r="M9" s="136"/>
    </row>
    <row r="10" spans="1:13" ht="20.25" customHeight="1">
      <c r="A10" s="125" t="s">
        <v>84</v>
      </c>
      <c r="B10" s="125" t="s">
        <v>85</v>
      </c>
      <c r="C10" s="125" t="s">
        <v>78</v>
      </c>
      <c r="D10" s="125" t="s">
        <v>79</v>
      </c>
      <c r="E10" s="131" t="s">
        <v>86</v>
      </c>
      <c r="F10" s="129">
        <v>6.15</v>
      </c>
      <c r="G10" s="129">
        <v>6.15</v>
      </c>
      <c r="H10" s="240"/>
      <c r="I10" s="132"/>
      <c r="J10" s="129">
        <v>6.15</v>
      </c>
      <c r="K10" s="132"/>
      <c r="L10" s="132"/>
      <c r="M10" s="136"/>
    </row>
    <row r="11" spans="1:13" ht="20.25" customHeight="1">
      <c r="A11" s="133"/>
      <c r="B11" s="133"/>
      <c r="C11" s="133"/>
      <c r="D11" s="133"/>
      <c r="E11" s="134"/>
      <c r="F11" s="135"/>
      <c r="G11" s="135"/>
      <c r="H11" s="136"/>
      <c r="I11" s="136"/>
      <c r="J11" s="136"/>
      <c r="K11" s="136"/>
      <c r="L11" s="136"/>
      <c r="M11" s="136"/>
    </row>
    <row r="12" spans="1:245" ht="21" customHeight="1">
      <c r="A12" s="125"/>
      <c r="B12" s="125"/>
      <c r="C12" s="20"/>
      <c r="D12" s="21"/>
      <c r="E12" s="22"/>
      <c r="F12" s="241"/>
      <c r="G12" s="241"/>
      <c r="H12" s="241"/>
      <c r="I12" s="241"/>
      <c r="J12" s="241"/>
      <c r="K12" s="241"/>
      <c r="L12" s="241"/>
      <c r="M12" s="2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5"/>
      <c r="B13" s="125"/>
      <c r="C13" s="20"/>
      <c r="D13" s="21"/>
      <c r="E13" s="22"/>
      <c r="F13" s="241"/>
      <c r="G13" s="241"/>
      <c r="H13" s="241"/>
      <c r="I13" s="241"/>
      <c r="J13" s="241"/>
      <c r="K13" s="241"/>
      <c r="L13" s="241"/>
      <c r="M13" s="24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5"/>
      <c r="B14" s="125"/>
      <c r="C14" s="20"/>
      <c r="D14" s="21"/>
      <c r="E14" s="22"/>
      <c r="F14" s="241"/>
      <c r="G14" s="241"/>
      <c r="H14" s="241"/>
      <c r="I14" s="241"/>
      <c r="J14" s="241"/>
      <c r="K14" s="241"/>
      <c r="L14" s="241"/>
      <c r="M14" s="2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5"/>
      <c r="B15" s="125"/>
      <c r="C15" s="20"/>
      <c r="D15" s="21"/>
      <c r="E15" s="22"/>
      <c r="F15" s="241"/>
      <c r="G15" s="241"/>
      <c r="H15" s="241"/>
      <c r="I15" s="241"/>
      <c r="J15" s="241"/>
      <c r="K15" s="241"/>
      <c r="L15" s="241"/>
      <c r="M15" s="24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1">
      <selection activeCell="E35" sqref="E35"/>
    </sheetView>
  </sheetViews>
  <sheetFormatPr defaultColWidth="7.16015625" defaultRowHeight="11.25"/>
  <cols>
    <col min="1" max="1" width="4.16015625" style="148" customWidth="1"/>
    <col min="2" max="2" width="28.66015625" style="148" customWidth="1"/>
    <col min="3" max="3" width="15.16015625" style="3" customWidth="1"/>
    <col min="4" max="4" width="38.33203125" style="3" customWidth="1"/>
    <col min="5" max="5" width="17.16015625" style="3" customWidth="1"/>
    <col min="6" max="6" width="13.83203125" style="3" customWidth="1"/>
    <col min="7" max="7" width="13.16015625" style="3" customWidth="1"/>
    <col min="8" max="12" width="11.16015625" style="3" customWidth="1"/>
    <col min="13" max="16384" width="7.16015625" style="3" customWidth="1"/>
  </cols>
  <sheetData>
    <row r="1" spans="1:12" ht="12" customHeight="1">
      <c r="A1" s="149"/>
      <c r="B1" s="149"/>
      <c r="C1" s="150"/>
      <c r="D1" s="150"/>
      <c r="E1" s="151"/>
      <c r="F1" s="151"/>
      <c r="G1" s="152"/>
      <c r="H1" s="152"/>
      <c r="I1" s="152"/>
      <c r="J1" s="152"/>
      <c r="K1" s="28"/>
      <c r="L1" s="28" t="s">
        <v>96</v>
      </c>
    </row>
    <row r="2" spans="1:12" ht="17.25" customHeight="1">
      <c r="A2" s="153" t="s">
        <v>97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75" customHeight="1">
      <c r="A3" s="154" t="s">
        <v>21</v>
      </c>
      <c r="B3" s="154" t="s">
        <v>63</v>
      </c>
      <c r="C3" s="154"/>
      <c r="D3" s="155"/>
      <c r="E3" s="155"/>
      <c r="F3" s="156"/>
      <c r="G3" s="156"/>
      <c r="H3" s="156"/>
      <c r="I3" s="156"/>
      <c r="J3" s="156"/>
      <c r="K3" s="158" t="s">
        <v>22</v>
      </c>
      <c r="L3" s="158"/>
    </row>
    <row r="4" spans="1:12" s="1" customFormat="1" ht="15.75" customHeight="1">
      <c r="A4" s="157" t="s">
        <v>98</v>
      </c>
      <c r="B4" s="158"/>
      <c r="C4" s="159"/>
      <c r="D4" s="160" t="s">
        <v>24</v>
      </c>
      <c r="E4" s="161"/>
      <c r="F4" s="162"/>
      <c r="G4" s="162"/>
      <c r="H4" s="162"/>
      <c r="I4" s="162"/>
      <c r="J4" s="162"/>
      <c r="K4" s="160"/>
      <c r="L4" s="160"/>
    </row>
    <row r="5" spans="1:12" s="1" customFormat="1" ht="15" customHeight="1">
      <c r="A5" s="163" t="s">
        <v>99</v>
      </c>
      <c r="B5" s="164"/>
      <c r="C5" s="165" t="s">
        <v>26</v>
      </c>
      <c r="D5" s="165" t="s">
        <v>100</v>
      </c>
      <c r="E5" s="19" t="s">
        <v>28</v>
      </c>
      <c r="F5" s="166" t="s">
        <v>31</v>
      </c>
      <c r="G5" s="166"/>
      <c r="H5" s="166"/>
      <c r="I5" s="166"/>
      <c r="J5" s="166"/>
      <c r="K5" s="166"/>
      <c r="L5" s="166"/>
    </row>
    <row r="6" spans="1:12" s="1" customFormat="1" ht="15" customHeight="1">
      <c r="A6" s="167"/>
      <c r="B6" s="168"/>
      <c r="C6" s="169"/>
      <c r="D6" s="165"/>
      <c r="E6" s="19"/>
      <c r="F6" s="170" t="s">
        <v>32</v>
      </c>
      <c r="G6" s="171"/>
      <c r="H6" s="171"/>
      <c r="I6" s="171"/>
      <c r="J6" s="171"/>
      <c r="K6" s="216"/>
      <c r="L6" s="174" t="s">
        <v>34</v>
      </c>
    </row>
    <row r="7" spans="1:12" s="1" customFormat="1" ht="34.5" customHeight="1">
      <c r="A7" s="157"/>
      <c r="B7" s="159"/>
      <c r="C7" s="169"/>
      <c r="D7" s="165"/>
      <c r="E7" s="172"/>
      <c r="F7" s="173" t="s">
        <v>37</v>
      </c>
      <c r="G7" s="174" t="s">
        <v>40</v>
      </c>
      <c r="H7" s="175" t="s">
        <v>101</v>
      </c>
      <c r="I7" s="175" t="s">
        <v>44</v>
      </c>
      <c r="J7" s="174" t="s">
        <v>74</v>
      </c>
      <c r="K7" s="217" t="s">
        <v>48</v>
      </c>
      <c r="L7" s="218"/>
    </row>
    <row r="8" spans="1:12" s="2" customFormat="1" ht="16.5" customHeight="1">
      <c r="A8" s="176" t="s">
        <v>32</v>
      </c>
      <c r="B8" s="177" t="s">
        <v>40</v>
      </c>
      <c r="C8" s="178">
        <v>927.65</v>
      </c>
      <c r="D8" s="179" t="s">
        <v>102</v>
      </c>
      <c r="E8" s="180"/>
      <c r="F8" s="180"/>
      <c r="G8" s="180"/>
      <c r="H8" s="181">
        <v>0</v>
      </c>
      <c r="I8" s="181">
        <v>0</v>
      </c>
      <c r="J8" s="181">
        <v>0</v>
      </c>
      <c r="K8" s="219">
        <v>0</v>
      </c>
      <c r="L8" s="220">
        <v>0</v>
      </c>
    </row>
    <row r="9" spans="1:12" s="2" customFormat="1" ht="16.5" customHeight="1">
      <c r="A9" s="182"/>
      <c r="B9" s="177" t="s">
        <v>73</v>
      </c>
      <c r="C9" s="178">
        <f>H35</f>
        <v>0</v>
      </c>
      <c r="D9" s="179" t="s">
        <v>103</v>
      </c>
      <c r="E9" s="183">
        <f>F9+L9</f>
        <v>0</v>
      </c>
      <c r="F9" s="184">
        <f aca="true" t="shared" si="0" ref="F9:F13">G9+H9+I9+J9+K9</f>
        <v>0</v>
      </c>
      <c r="G9" s="185">
        <v>0</v>
      </c>
      <c r="H9" s="181">
        <v>0</v>
      </c>
      <c r="I9" s="181">
        <v>0</v>
      </c>
      <c r="J9" s="181">
        <v>0</v>
      </c>
      <c r="K9" s="219">
        <v>0</v>
      </c>
      <c r="L9" s="221">
        <v>0</v>
      </c>
    </row>
    <row r="10" spans="1:12" s="2" customFormat="1" ht="16.5" customHeight="1">
      <c r="A10" s="182"/>
      <c r="B10" s="177" t="s">
        <v>44</v>
      </c>
      <c r="C10" s="178">
        <f>I35</f>
        <v>0</v>
      </c>
      <c r="D10" s="179" t="s">
        <v>104</v>
      </c>
      <c r="E10" s="183">
        <v>0</v>
      </c>
      <c r="F10" s="184">
        <f t="shared" si="0"/>
        <v>0</v>
      </c>
      <c r="G10" s="185">
        <v>0</v>
      </c>
      <c r="H10" s="181">
        <v>0</v>
      </c>
      <c r="I10" s="181">
        <v>0</v>
      </c>
      <c r="J10" s="181">
        <v>0</v>
      </c>
      <c r="K10" s="219">
        <v>0</v>
      </c>
      <c r="L10" s="221">
        <v>0</v>
      </c>
    </row>
    <row r="11" spans="1:12" s="2" customFormat="1" ht="16.5" customHeight="1">
      <c r="A11" s="182"/>
      <c r="B11" s="177" t="s">
        <v>74</v>
      </c>
      <c r="C11" s="178">
        <f>J35</f>
        <v>0</v>
      </c>
      <c r="D11" s="179" t="s">
        <v>105</v>
      </c>
      <c r="E11" s="183">
        <v>0</v>
      </c>
      <c r="F11" s="184">
        <f t="shared" si="0"/>
        <v>0</v>
      </c>
      <c r="G11" s="185">
        <v>0</v>
      </c>
      <c r="H11" s="181">
        <v>0</v>
      </c>
      <c r="I11" s="181">
        <v>0</v>
      </c>
      <c r="J11" s="181">
        <v>0</v>
      </c>
      <c r="K11" s="219">
        <v>0</v>
      </c>
      <c r="L11" s="221">
        <v>0</v>
      </c>
    </row>
    <row r="12" spans="1:12" s="2" customFormat="1" ht="16.5" customHeight="1">
      <c r="A12" s="182"/>
      <c r="B12" s="177" t="s">
        <v>48</v>
      </c>
      <c r="C12" s="186">
        <f>K35</f>
        <v>0</v>
      </c>
      <c r="D12" s="179" t="s">
        <v>106</v>
      </c>
      <c r="E12" s="183">
        <v>0</v>
      </c>
      <c r="F12" s="184">
        <f t="shared" si="0"/>
        <v>0</v>
      </c>
      <c r="G12" s="185">
        <v>0</v>
      </c>
      <c r="H12" s="181">
        <v>0</v>
      </c>
      <c r="I12" s="181">
        <v>0</v>
      </c>
      <c r="J12" s="181">
        <v>0</v>
      </c>
      <c r="K12" s="219">
        <v>0</v>
      </c>
      <c r="L12" s="221">
        <v>0</v>
      </c>
    </row>
    <row r="13" spans="1:12" s="2" customFormat="1" ht="16.5" customHeight="1">
      <c r="A13" s="187" t="s">
        <v>34</v>
      </c>
      <c r="B13" s="187"/>
      <c r="C13" s="188">
        <v>0</v>
      </c>
      <c r="D13" s="46" t="s">
        <v>107</v>
      </c>
      <c r="E13" s="178">
        <v>0</v>
      </c>
      <c r="F13" s="189">
        <f t="shared" si="0"/>
        <v>0</v>
      </c>
      <c r="G13" s="190">
        <v>0</v>
      </c>
      <c r="H13" s="181">
        <v>0</v>
      </c>
      <c r="I13" s="181">
        <v>0</v>
      </c>
      <c r="J13" s="181">
        <v>0</v>
      </c>
      <c r="K13" s="219">
        <v>0</v>
      </c>
      <c r="L13" s="221">
        <v>0</v>
      </c>
    </row>
    <row r="14" spans="1:12" s="2" customFormat="1" ht="16.5" customHeight="1">
      <c r="A14" s="187"/>
      <c r="B14" s="187"/>
      <c r="C14" s="191"/>
      <c r="D14" s="46" t="s">
        <v>108</v>
      </c>
      <c r="E14" s="178"/>
      <c r="F14" s="189"/>
      <c r="G14" s="190"/>
      <c r="H14" s="181">
        <v>0</v>
      </c>
      <c r="I14" s="181">
        <v>0</v>
      </c>
      <c r="J14" s="181">
        <v>0</v>
      </c>
      <c r="K14" s="219">
        <v>0</v>
      </c>
      <c r="L14" s="221">
        <v>0</v>
      </c>
    </row>
    <row r="15" spans="1:12" s="2" customFormat="1" ht="16.5" customHeight="1">
      <c r="A15" s="187"/>
      <c r="B15" s="187"/>
      <c r="C15" s="192"/>
      <c r="D15" s="179" t="s">
        <v>109</v>
      </c>
      <c r="E15" s="178">
        <v>6.15</v>
      </c>
      <c r="F15" s="189">
        <v>6.15</v>
      </c>
      <c r="G15" s="190">
        <v>6.15</v>
      </c>
      <c r="H15" s="181">
        <v>0</v>
      </c>
      <c r="I15" s="181">
        <v>0</v>
      </c>
      <c r="J15" s="181">
        <v>0</v>
      </c>
      <c r="K15" s="219">
        <v>0</v>
      </c>
      <c r="L15" s="221">
        <v>0</v>
      </c>
    </row>
    <row r="16" spans="1:12" s="2" customFormat="1" ht="16.5" customHeight="1">
      <c r="A16" s="193"/>
      <c r="B16" s="193"/>
      <c r="C16" s="194"/>
      <c r="D16" s="46" t="s">
        <v>110</v>
      </c>
      <c r="E16" s="178"/>
      <c r="F16" s="189"/>
      <c r="G16" s="190"/>
      <c r="H16" s="181">
        <v>0</v>
      </c>
      <c r="I16" s="181">
        <v>0</v>
      </c>
      <c r="J16" s="181">
        <v>0</v>
      </c>
      <c r="K16" s="219">
        <v>0</v>
      </c>
      <c r="L16" s="221">
        <v>0</v>
      </c>
    </row>
    <row r="17" spans="1:15" s="2" customFormat="1" ht="16.5" customHeight="1">
      <c r="A17" s="195"/>
      <c r="B17" s="196"/>
      <c r="C17" s="194"/>
      <c r="D17" s="46" t="s">
        <v>111</v>
      </c>
      <c r="E17" s="178"/>
      <c r="F17" s="189"/>
      <c r="G17" s="190"/>
      <c r="H17" s="181">
        <v>0</v>
      </c>
      <c r="I17" s="181">
        <v>0</v>
      </c>
      <c r="J17" s="181">
        <v>0</v>
      </c>
      <c r="K17" s="219">
        <v>0</v>
      </c>
      <c r="L17" s="221">
        <v>0</v>
      </c>
      <c r="N17" s="24"/>
      <c r="O17" s="24"/>
    </row>
    <row r="18" spans="1:15" s="2" customFormat="1" ht="16.5" customHeight="1">
      <c r="A18" s="195"/>
      <c r="B18" s="196"/>
      <c r="C18" s="194"/>
      <c r="D18" s="179" t="s">
        <v>112</v>
      </c>
      <c r="E18" s="178"/>
      <c r="F18" s="189"/>
      <c r="G18" s="190"/>
      <c r="H18" s="181">
        <v>0</v>
      </c>
      <c r="I18" s="181">
        <v>0</v>
      </c>
      <c r="J18" s="181">
        <v>0</v>
      </c>
      <c r="K18" s="219">
        <v>0</v>
      </c>
      <c r="L18" s="221">
        <v>0</v>
      </c>
      <c r="N18" s="24"/>
      <c r="O18" s="24"/>
    </row>
    <row r="19" spans="1:15" s="2" customFormat="1" ht="16.5" customHeight="1">
      <c r="A19" s="195"/>
      <c r="B19" s="196"/>
      <c r="C19" s="194"/>
      <c r="D19" s="179" t="s">
        <v>113</v>
      </c>
      <c r="E19" s="178">
        <v>921.5</v>
      </c>
      <c r="F19" s="178">
        <v>921.5</v>
      </c>
      <c r="G19" s="178">
        <v>921.5</v>
      </c>
      <c r="H19" s="181">
        <v>0</v>
      </c>
      <c r="I19" s="181">
        <v>0</v>
      </c>
      <c r="J19" s="181">
        <v>0</v>
      </c>
      <c r="K19" s="219">
        <v>0</v>
      </c>
      <c r="L19" s="221">
        <v>0</v>
      </c>
      <c r="M19" s="222"/>
      <c r="N19" s="24"/>
      <c r="O19" s="24"/>
    </row>
    <row r="20" spans="1:15" s="2" customFormat="1" ht="16.5" customHeight="1">
      <c r="A20" s="197"/>
      <c r="B20" s="198"/>
      <c r="C20" s="194"/>
      <c r="D20" s="46" t="s">
        <v>114</v>
      </c>
      <c r="E20" s="178"/>
      <c r="F20" s="189"/>
      <c r="G20" s="199"/>
      <c r="H20" s="200">
        <v>0</v>
      </c>
      <c r="I20" s="200">
        <v>0</v>
      </c>
      <c r="J20" s="200">
        <v>0</v>
      </c>
      <c r="K20" s="45">
        <v>0</v>
      </c>
      <c r="L20" s="223">
        <v>0</v>
      </c>
      <c r="N20" s="24"/>
      <c r="O20" s="24"/>
    </row>
    <row r="21" spans="1:15" s="2" customFormat="1" ht="16.5" customHeight="1">
      <c r="A21" s="195"/>
      <c r="B21" s="196"/>
      <c r="C21" s="194"/>
      <c r="D21" s="46" t="s">
        <v>115</v>
      </c>
      <c r="E21" s="178"/>
      <c r="F21" s="189"/>
      <c r="G21" s="190"/>
      <c r="H21" s="200">
        <v>0</v>
      </c>
      <c r="I21" s="181">
        <v>0</v>
      </c>
      <c r="J21" s="181">
        <v>0</v>
      </c>
      <c r="K21" s="219">
        <v>0</v>
      </c>
      <c r="L21" s="220">
        <v>0</v>
      </c>
      <c r="N21" s="24"/>
      <c r="O21" s="24"/>
    </row>
    <row r="22" spans="1:15" s="2" customFormat="1" ht="16.5" customHeight="1">
      <c r="A22" s="195"/>
      <c r="B22" s="196"/>
      <c r="C22" s="194"/>
      <c r="D22" s="46" t="s">
        <v>116</v>
      </c>
      <c r="E22" s="183"/>
      <c r="F22" s="184"/>
      <c r="G22" s="185"/>
      <c r="H22" s="200">
        <v>0</v>
      </c>
      <c r="I22" s="181">
        <v>0</v>
      </c>
      <c r="J22" s="181">
        <v>0</v>
      </c>
      <c r="K22" s="219">
        <v>0</v>
      </c>
      <c r="L22" s="220">
        <v>0</v>
      </c>
      <c r="N22" s="24"/>
      <c r="O22" s="24"/>
    </row>
    <row r="23" spans="1:15" s="2" customFormat="1" ht="16.5" customHeight="1">
      <c r="A23" s="187"/>
      <c r="B23" s="187"/>
      <c r="C23" s="201"/>
      <c r="D23" s="46" t="s">
        <v>117</v>
      </c>
      <c r="E23" s="183"/>
      <c r="F23" s="184"/>
      <c r="G23" s="185"/>
      <c r="H23" s="200">
        <v>0</v>
      </c>
      <c r="I23" s="181">
        <v>0</v>
      </c>
      <c r="J23" s="181">
        <v>0</v>
      </c>
      <c r="K23" s="219">
        <v>0</v>
      </c>
      <c r="L23" s="220">
        <v>0</v>
      </c>
      <c r="N23" s="24"/>
      <c r="O23" s="24"/>
    </row>
    <row r="24" spans="1:15" s="2" customFormat="1" ht="16.5" customHeight="1">
      <c r="A24" s="177"/>
      <c r="B24" s="202"/>
      <c r="C24" s="201"/>
      <c r="D24" s="46" t="s">
        <v>118</v>
      </c>
      <c r="E24" s="183"/>
      <c r="F24" s="184"/>
      <c r="G24" s="185"/>
      <c r="H24" s="200">
        <v>0</v>
      </c>
      <c r="I24" s="181">
        <v>0</v>
      </c>
      <c r="J24" s="181">
        <v>0</v>
      </c>
      <c r="K24" s="219">
        <v>0</v>
      </c>
      <c r="L24" s="220">
        <v>0</v>
      </c>
      <c r="N24" s="24"/>
      <c r="O24" s="24"/>
    </row>
    <row r="25" spans="1:15" s="2" customFormat="1" ht="16.5" customHeight="1">
      <c r="A25" s="177"/>
      <c r="B25" s="202"/>
      <c r="C25" s="201"/>
      <c r="D25" s="46" t="s">
        <v>119</v>
      </c>
      <c r="E25" s="183"/>
      <c r="F25" s="184"/>
      <c r="G25" s="185"/>
      <c r="H25" s="200">
        <v>0</v>
      </c>
      <c r="I25" s="181">
        <v>0</v>
      </c>
      <c r="J25" s="181">
        <v>0</v>
      </c>
      <c r="K25" s="219">
        <v>0</v>
      </c>
      <c r="L25" s="220">
        <v>0</v>
      </c>
      <c r="N25" s="24"/>
      <c r="O25" s="24"/>
    </row>
    <row r="26" spans="1:15" s="2" customFormat="1" ht="16.5" customHeight="1">
      <c r="A26" s="177"/>
      <c r="B26" s="202"/>
      <c r="C26" s="201"/>
      <c r="D26" s="46" t="s">
        <v>120</v>
      </c>
      <c r="E26" s="183"/>
      <c r="F26" s="184"/>
      <c r="G26" s="185"/>
      <c r="H26" s="200">
        <v>0</v>
      </c>
      <c r="I26" s="181">
        <v>0</v>
      </c>
      <c r="J26" s="181">
        <v>0</v>
      </c>
      <c r="K26" s="219">
        <v>0</v>
      </c>
      <c r="L26" s="220">
        <v>0</v>
      </c>
      <c r="N26" s="24"/>
      <c r="O26" s="24"/>
    </row>
    <row r="27" spans="1:15" s="2" customFormat="1" ht="16.5" customHeight="1">
      <c r="A27" s="177"/>
      <c r="B27" s="202"/>
      <c r="C27" s="201"/>
      <c r="D27" s="46" t="s">
        <v>121</v>
      </c>
      <c r="E27" s="183"/>
      <c r="F27" s="184"/>
      <c r="G27" s="185"/>
      <c r="H27" s="200">
        <v>0</v>
      </c>
      <c r="I27" s="181">
        <v>0</v>
      </c>
      <c r="J27" s="181">
        <v>0</v>
      </c>
      <c r="K27" s="219">
        <v>0</v>
      </c>
      <c r="L27" s="220">
        <v>0</v>
      </c>
      <c r="N27" s="24"/>
      <c r="O27" s="24"/>
    </row>
    <row r="28" spans="1:15" s="2" customFormat="1" ht="16.5" customHeight="1">
      <c r="A28" s="177"/>
      <c r="B28" s="202"/>
      <c r="C28" s="201"/>
      <c r="D28" s="46" t="s">
        <v>122</v>
      </c>
      <c r="E28" s="183"/>
      <c r="F28" s="184"/>
      <c r="G28" s="185"/>
      <c r="H28" s="200">
        <v>0</v>
      </c>
      <c r="I28" s="181">
        <v>0</v>
      </c>
      <c r="J28" s="181">
        <v>0</v>
      </c>
      <c r="K28" s="219">
        <v>0</v>
      </c>
      <c r="L28" s="220">
        <v>0</v>
      </c>
      <c r="N28" s="24"/>
      <c r="O28" s="24"/>
    </row>
    <row r="29" spans="1:15" s="2" customFormat="1" ht="16.5" customHeight="1">
      <c r="A29" s="177"/>
      <c r="B29" s="202"/>
      <c r="C29" s="201"/>
      <c r="D29" s="46" t="s">
        <v>123</v>
      </c>
      <c r="E29" s="183"/>
      <c r="F29" s="184"/>
      <c r="G29" s="185"/>
      <c r="H29" s="200">
        <v>0</v>
      </c>
      <c r="I29" s="181">
        <v>0</v>
      </c>
      <c r="J29" s="181">
        <v>0</v>
      </c>
      <c r="K29" s="219">
        <v>0</v>
      </c>
      <c r="L29" s="220">
        <v>0</v>
      </c>
      <c r="N29" s="24"/>
      <c r="O29" s="24"/>
    </row>
    <row r="30" spans="1:15" s="2" customFormat="1" ht="16.5" customHeight="1">
      <c r="A30" s="177"/>
      <c r="B30" s="202"/>
      <c r="C30" s="201"/>
      <c r="D30" s="46" t="s">
        <v>124</v>
      </c>
      <c r="E30" s="183">
        <f aca="true" t="shared" si="1" ref="E28:E30">F30+L30</f>
        <v>0</v>
      </c>
      <c r="F30" s="184">
        <f aca="true" t="shared" si="2" ref="F30:F35">G30+H30+I30+J30+K30</f>
        <v>0</v>
      </c>
      <c r="G30" s="185">
        <v>0</v>
      </c>
      <c r="H30" s="200">
        <v>0</v>
      </c>
      <c r="I30" s="181">
        <v>0</v>
      </c>
      <c r="J30" s="181">
        <v>0</v>
      </c>
      <c r="K30" s="219">
        <v>0</v>
      </c>
      <c r="L30" s="220">
        <v>0</v>
      </c>
      <c r="N30" s="24"/>
      <c r="O30" s="24"/>
    </row>
    <row r="31" spans="1:15" s="2" customFormat="1" ht="16.5" customHeight="1">
      <c r="A31" s="177"/>
      <c r="B31" s="202"/>
      <c r="C31" s="203"/>
      <c r="D31" s="46" t="s">
        <v>125</v>
      </c>
      <c r="E31" s="183">
        <v>0</v>
      </c>
      <c r="F31" s="184">
        <f t="shared" si="2"/>
        <v>0</v>
      </c>
      <c r="G31" s="185">
        <v>0</v>
      </c>
      <c r="H31" s="200">
        <v>0</v>
      </c>
      <c r="I31" s="181">
        <v>0</v>
      </c>
      <c r="J31" s="181">
        <v>0</v>
      </c>
      <c r="K31" s="219">
        <v>0</v>
      </c>
      <c r="L31" s="220">
        <v>0</v>
      </c>
      <c r="N31" s="24"/>
      <c r="O31" s="24"/>
    </row>
    <row r="32" spans="1:15" s="2" customFormat="1" ht="16.5" customHeight="1">
      <c r="A32" s="177"/>
      <c r="B32" s="202"/>
      <c r="C32" s="203"/>
      <c r="D32" s="46" t="s">
        <v>126</v>
      </c>
      <c r="E32" s="183">
        <f aca="true" t="shared" si="3" ref="E32:E35">F32+L32</f>
        <v>0</v>
      </c>
      <c r="F32" s="184">
        <f t="shared" si="2"/>
        <v>0</v>
      </c>
      <c r="G32" s="185">
        <v>0</v>
      </c>
      <c r="H32" s="200">
        <v>0</v>
      </c>
      <c r="I32" s="181">
        <v>0</v>
      </c>
      <c r="J32" s="181">
        <v>0</v>
      </c>
      <c r="K32" s="219">
        <v>0</v>
      </c>
      <c r="L32" s="220">
        <v>0</v>
      </c>
      <c r="N32" s="24"/>
      <c r="O32" s="24"/>
    </row>
    <row r="33" spans="1:15" s="2" customFormat="1" ht="16.5" customHeight="1">
      <c r="A33" s="177"/>
      <c r="B33" s="202"/>
      <c r="C33" s="203"/>
      <c r="D33" s="46" t="s">
        <v>127</v>
      </c>
      <c r="E33" s="183">
        <v>0</v>
      </c>
      <c r="F33" s="184">
        <f t="shared" si="2"/>
        <v>0</v>
      </c>
      <c r="G33" s="185">
        <v>0</v>
      </c>
      <c r="H33" s="200">
        <v>0</v>
      </c>
      <c r="I33" s="181">
        <v>0</v>
      </c>
      <c r="J33" s="181">
        <v>0</v>
      </c>
      <c r="K33" s="219">
        <v>0</v>
      </c>
      <c r="L33" s="220">
        <v>0</v>
      </c>
      <c r="M33" s="24"/>
      <c r="N33" s="24"/>
      <c r="O33" s="24"/>
    </row>
    <row r="34" spans="1:15" s="2" customFormat="1" ht="16.5" customHeight="1">
      <c r="A34" s="177"/>
      <c r="B34" s="202"/>
      <c r="C34" s="204"/>
      <c r="D34" s="46" t="s">
        <v>128</v>
      </c>
      <c r="E34" s="183">
        <f t="shared" si="3"/>
        <v>0</v>
      </c>
      <c r="F34" s="184">
        <f t="shared" si="2"/>
        <v>0</v>
      </c>
      <c r="G34" s="205">
        <v>0</v>
      </c>
      <c r="H34" s="206">
        <v>0</v>
      </c>
      <c r="I34" s="224">
        <v>0</v>
      </c>
      <c r="J34" s="224">
        <v>0</v>
      </c>
      <c r="K34" s="225">
        <v>0</v>
      </c>
      <c r="L34" s="220">
        <v>0</v>
      </c>
      <c r="M34" s="24"/>
      <c r="N34" s="24"/>
      <c r="O34" s="24"/>
    </row>
    <row r="35" spans="1:15" s="2" customFormat="1" ht="16.5" customHeight="1">
      <c r="A35" s="207" t="s">
        <v>59</v>
      </c>
      <c r="B35" s="208"/>
      <c r="C35" s="209">
        <f>E35</f>
        <v>927.65</v>
      </c>
      <c r="D35" s="210" t="s">
        <v>129</v>
      </c>
      <c r="E35" s="186">
        <f t="shared" si="3"/>
        <v>927.65</v>
      </c>
      <c r="F35" s="189">
        <f t="shared" si="2"/>
        <v>927.65</v>
      </c>
      <c r="G35" s="211">
        <f>SUM(G9:G34)</f>
        <v>927.65</v>
      </c>
      <c r="H35" s="212">
        <f aca="true" t="shared" si="4" ref="H35:K35">SUM(H8:H34)</f>
        <v>0</v>
      </c>
      <c r="I35" s="212">
        <f t="shared" si="4"/>
        <v>0</v>
      </c>
      <c r="J35" s="212">
        <f t="shared" si="4"/>
        <v>0</v>
      </c>
      <c r="K35" s="212">
        <f t="shared" si="4"/>
        <v>0</v>
      </c>
      <c r="L35" s="226">
        <v>0</v>
      </c>
      <c r="M35" s="24"/>
      <c r="N35" s="24"/>
      <c r="O35" s="24"/>
    </row>
    <row r="36" spans="1:15" s="1" customFormat="1" ht="12.75" customHeight="1">
      <c r="A36" s="213"/>
      <c r="B36" s="213"/>
      <c r="C36" s="2"/>
      <c r="D36" s="2"/>
      <c r="E36" s="214"/>
      <c r="F36" s="215"/>
      <c r="G36" s="215"/>
      <c r="M36"/>
      <c r="N36"/>
      <c r="O36"/>
    </row>
    <row r="37" spans="1:15" s="1" customFormat="1" ht="12.75" customHeight="1">
      <c r="A37" s="213"/>
      <c r="B37" s="213"/>
      <c r="E37" s="215"/>
      <c r="F37" s="215"/>
      <c r="G37" s="215"/>
      <c r="M37"/>
      <c r="N37"/>
      <c r="O37"/>
    </row>
    <row r="38" spans="1:15" s="1" customFormat="1" ht="12.75" customHeight="1">
      <c r="A38" s="213"/>
      <c r="B38" s="213"/>
      <c r="E38" s="215"/>
      <c r="F38" s="215"/>
      <c r="G38" s="215"/>
      <c r="M38"/>
      <c r="N38"/>
      <c r="O38"/>
    </row>
    <row r="39" spans="1:15" s="1" customFormat="1" ht="12.75" customHeight="1">
      <c r="A39" s="213"/>
      <c r="B39" s="213"/>
      <c r="D39" s="2"/>
      <c r="M39"/>
      <c r="N39"/>
      <c r="O39"/>
    </row>
    <row r="40" spans="1:15" s="1" customFormat="1" ht="12.75" customHeight="1">
      <c r="A40" s="213"/>
      <c r="B40" s="213"/>
      <c r="M40"/>
      <c r="N40"/>
      <c r="O40"/>
    </row>
    <row r="41" spans="1:15" s="1" customFormat="1" ht="12.75" customHeight="1">
      <c r="A41" s="213"/>
      <c r="B41" s="213"/>
      <c r="M41"/>
      <c r="N41"/>
      <c r="O41"/>
    </row>
    <row r="42" spans="1:15" s="1" customFormat="1" ht="12.75" customHeight="1">
      <c r="A42" s="213"/>
      <c r="B42" s="213"/>
      <c r="M42"/>
      <c r="N42"/>
      <c r="O42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6"/>
  <sheetViews>
    <sheetView showGridLines="0" showZeros="0" workbookViewId="0" topLeftCell="A1">
      <selection activeCell="K10" sqref="K10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8" style="3" customWidth="1"/>
    <col min="5" max="5" width="36.5" style="3" customWidth="1"/>
    <col min="6" max="6" width="12.66015625" style="3" customWidth="1"/>
    <col min="7" max="7" width="11.66015625" style="3" customWidth="1"/>
    <col min="8" max="10" width="10.83203125" style="3" customWidth="1"/>
    <col min="11" max="11" width="12" style="3" customWidth="1"/>
    <col min="12" max="12" width="12.16015625" style="3" customWidth="1"/>
    <col min="13" max="13" width="10.83203125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116" t="s">
        <v>131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6.5" customHeight="1">
      <c r="A3" s="117" t="s">
        <v>21</v>
      </c>
      <c r="B3" s="117" t="s">
        <v>63</v>
      </c>
      <c r="C3" s="117"/>
      <c r="D3" s="117"/>
      <c r="E3" s="117"/>
      <c r="F3" s="8"/>
      <c r="G3" s="11"/>
      <c r="H3" s="11"/>
      <c r="I3" s="11"/>
      <c r="J3" s="11"/>
      <c r="K3" s="11"/>
      <c r="L3" s="142" t="s">
        <v>22</v>
      </c>
      <c r="M3" s="14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18" t="s">
        <v>64</v>
      </c>
      <c r="B4" s="119"/>
      <c r="C4" s="119"/>
      <c r="D4" s="76" t="s">
        <v>65</v>
      </c>
      <c r="E4" s="76" t="s">
        <v>66</v>
      </c>
      <c r="F4" s="76" t="s">
        <v>67</v>
      </c>
      <c r="G4" s="120" t="s">
        <v>89</v>
      </c>
      <c r="H4" s="120"/>
      <c r="I4" s="120"/>
      <c r="J4" s="143"/>
      <c r="K4" s="144" t="s">
        <v>90</v>
      </c>
      <c r="L4" s="145"/>
      <c r="M4" s="14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42.75" customHeight="1">
      <c r="A5" s="121" t="s">
        <v>70</v>
      </c>
      <c r="B5" s="122" t="s">
        <v>71</v>
      </c>
      <c r="C5" s="122" t="s">
        <v>72</v>
      </c>
      <c r="D5" s="76"/>
      <c r="E5" s="76"/>
      <c r="F5" s="76"/>
      <c r="G5" s="123" t="s">
        <v>37</v>
      </c>
      <c r="H5" s="76" t="s">
        <v>91</v>
      </c>
      <c r="I5" s="76" t="s">
        <v>92</v>
      </c>
      <c r="J5" s="76" t="s">
        <v>93</v>
      </c>
      <c r="K5" s="76" t="s">
        <v>37</v>
      </c>
      <c r="L5" s="76" t="s">
        <v>94</v>
      </c>
      <c r="M5" s="76" t="s">
        <v>95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6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24"/>
      <c r="B7" s="124"/>
      <c r="C7" s="124"/>
      <c r="D7" s="125" t="s">
        <v>79</v>
      </c>
      <c r="E7" s="126" t="s">
        <v>76</v>
      </c>
      <c r="F7" s="127">
        <f>F8+F9+F10</f>
        <v>927.65</v>
      </c>
      <c r="G7" s="127">
        <f>G8+G9+G10</f>
        <v>539.6999999999999</v>
      </c>
      <c r="H7" s="127">
        <f aca="true" t="shared" si="0" ref="H7:M7">H8+H9+H10</f>
        <v>494.55</v>
      </c>
      <c r="I7" s="127">
        <f t="shared" si="0"/>
        <v>39</v>
      </c>
      <c r="J7" s="127">
        <f t="shared" si="0"/>
        <v>6.15</v>
      </c>
      <c r="K7" s="127">
        <f t="shared" si="0"/>
        <v>387.95</v>
      </c>
      <c r="L7" s="127">
        <f t="shared" si="0"/>
        <v>0</v>
      </c>
      <c r="M7" s="127">
        <f t="shared" si="0"/>
        <v>387.95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" customFormat="1" ht="20.25" customHeight="1">
      <c r="A8" s="125" t="s">
        <v>77</v>
      </c>
      <c r="B8" s="125" t="s">
        <v>78</v>
      </c>
      <c r="C8" s="125" t="s">
        <v>78</v>
      </c>
      <c r="D8" s="125" t="s">
        <v>79</v>
      </c>
      <c r="E8" s="128" t="s">
        <v>80</v>
      </c>
      <c r="F8" s="129">
        <v>494.55</v>
      </c>
      <c r="G8" s="129">
        <v>494.55</v>
      </c>
      <c r="H8" s="130">
        <v>494.55</v>
      </c>
      <c r="I8" s="132"/>
      <c r="J8" s="132"/>
      <c r="K8" s="132"/>
      <c r="L8" s="132"/>
      <c r="M8" s="13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0.25" customHeight="1">
      <c r="A9" s="125" t="s">
        <v>77</v>
      </c>
      <c r="B9" s="125" t="s">
        <v>81</v>
      </c>
      <c r="C9" s="125" t="s">
        <v>82</v>
      </c>
      <c r="D9" s="125" t="s">
        <v>79</v>
      </c>
      <c r="E9" s="131" t="s">
        <v>83</v>
      </c>
      <c r="F9" s="129">
        <f>SUM(G9+K9)</f>
        <v>426.95</v>
      </c>
      <c r="G9" s="129">
        <v>39</v>
      </c>
      <c r="H9" s="132"/>
      <c r="I9" s="132">
        <v>39</v>
      </c>
      <c r="J9" s="132"/>
      <c r="K9" s="132">
        <v>387.95</v>
      </c>
      <c r="L9" s="132"/>
      <c r="M9" s="132">
        <v>387.95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125" t="s">
        <v>84</v>
      </c>
      <c r="B10" s="125" t="s">
        <v>85</v>
      </c>
      <c r="C10" s="125" t="s">
        <v>78</v>
      </c>
      <c r="D10" s="125" t="s">
        <v>79</v>
      </c>
      <c r="E10" s="131" t="s">
        <v>86</v>
      </c>
      <c r="F10" s="129">
        <v>6.15</v>
      </c>
      <c r="G10" s="129">
        <v>6.15</v>
      </c>
      <c r="H10" s="132"/>
      <c r="I10" s="132"/>
      <c r="J10" s="132">
        <v>6.15</v>
      </c>
      <c r="K10" s="132"/>
      <c r="L10" s="132"/>
      <c r="M10" s="13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16.5" customHeight="1">
      <c r="A11" s="133"/>
      <c r="B11" s="133"/>
      <c r="C11" s="133"/>
      <c r="D11" s="133"/>
      <c r="E11" s="134"/>
      <c r="F11" s="135"/>
      <c r="G11" s="135"/>
      <c r="H11" s="136"/>
      <c r="I11" s="136"/>
      <c r="J11" s="136"/>
      <c r="K11" s="136"/>
      <c r="L11" s="136"/>
      <c r="M11" s="13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16.5" customHeight="1">
      <c r="A12" s="14"/>
      <c r="B12" s="20"/>
      <c r="C12" s="20"/>
      <c r="D12" s="21"/>
      <c r="E12" s="22"/>
      <c r="F12" s="23"/>
      <c r="G12" s="23"/>
      <c r="H12" s="23"/>
      <c r="I12" s="23"/>
      <c r="J12" s="23"/>
      <c r="K12" s="23"/>
      <c r="L12" s="23"/>
      <c r="M12" s="2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16.5" customHeight="1">
      <c r="A13" s="32"/>
      <c r="B13" s="137"/>
      <c r="C13" s="137"/>
      <c r="D13" s="138"/>
      <c r="E13" s="139"/>
      <c r="F13" s="23"/>
      <c r="G13" s="140"/>
      <c r="H13" s="141"/>
      <c r="I13" s="147"/>
      <c r="J13" s="147"/>
      <c r="K13" s="23"/>
      <c r="L13" s="23"/>
      <c r="M13" s="2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7" customHeight="1">
      <c r="H14" s="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8:245" s="1" customFormat="1" ht="27" customHeight="1">
      <c r="H15" s="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9:245" s="1" customFormat="1" ht="27" customHeight="1">
      <c r="I16" s="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6:245" s="1" customFormat="1" ht="27" customHeight="1"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6:245" s="1" customFormat="1" ht="27" customHeight="1"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 s="2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workbookViewId="0" topLeftCell="A28">
      <selection activeCell="D8" sqref="D8"/>
    </sheetView>
  </sheetViews>
  <sheetFormatPr defaultColWidth="6.83203125" defaultRowHeight="11.25"/>
  <cols>
    <col min="1" max="2" width="8" style="3" customWidth="1"/>
    <col min="3" max="3" width="32.66015625" style="3" customWidth="1"/>
    <col min="4" max="4" width="11.5" style="3" customWidth="1"/>
    <col min="5" max="5" width="12.33203125" style="3" customWidth="1"/>
    <col min="6" max="6" width="15" style="3" customWidth="1"/>
    <col min="7" max="9" width="14.33203125" style="3" customWidth="1"/>
    <col min="10" max="10" width="19.66015625" style="3" customWidth="1"/>
    <col min="11" max="11" width="14.83203125" style="3" customWidth="1"/>
    <col min="12" max="12" width="13.16015625" style="3" customWidth="1"/>
    <col min="13" max="16384" width="6.83203125" style="3" customWidth="1"/>
  </cols>
  <sheetData>
    <row r="1" spans="1:188" ht="18.75" customHeight="1">
      <c r="A1" s="61"/>
      <c r="B1" s="61"/>
      <c r="K1" s="110"/>
      <c r="L1" s="111" t="s">
        <v>132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62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63" t="s">
        <v>21</v>
      </c>
      <c r="B3" s="63"/>
      <c r="C3" s="63"/>
      <c r="D3" s="63"/>
      <c r="E3" s="64"/>
      <c r="F3" s="64"/>
      <c r="G3" s="65"/>
      <c r="H3" s="65"/>
      <c r="I3" s="65"/>
      <c r="J3" s="65"/>
      <c r="K3" s="112" t="s">
        <v>22</v>
      </c>
      <c r="L3" s="1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" customFormat="1" ht="36" customHeight="1">
      <c r="A4" s="66" t="s">
        <v>64</v>
      </c>
      <c r="B4" s="66"/>
      <c r="C4" s="67" t="s">
        <v>134</v>
      </c>
      <c r="D4" s="66" t="s">
        <v>67</v>
      </c>
      <c r="E4" s="68" t="s">
        <v>32</v>
      </c>
      <c r="F4" s="68"/>
      <c r="G4" s="69" t="s">
        <v>33</v>
      </c>
      <c r="H4" s="70" t="s">
        <v>34</v>
      </c>
      <c r="I4" s="70" t="s">
        <v>35</v>
      </c>
      <c r="J4" s="70" t="s">
        <v>29</v>
      </c>
      <c r="K4" s="113" t="s">
        <v>30</v>
      </c>
      <c r="L4" s="113" t="s">
        <v>36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" customFormat="1" ht="18" customHeight="1">
      <c r="A5" s="71" t="s">
        <v>70</v>
      </c>
      <c r="B5" s="71" t="s">
        <v>71</v>
      </c>
      <c r="C5" s="72"/>
      <c r="D5" s="73"/>
      <c r="E5" s="74" t="s">
        <v>37</v>
      </c>
      <c r="F5" s="75" t="s">
        <v>38</v>
      </c>
      <c r="G5" s="69"/>
      <c r="H5" s="70"/>
      <c r="I5" s="70"/>
      <c r="J5" s="70"/>
      <c r="K5" s="70"/>
      <c r="L5" s="7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1" customFormat="1" ht="27" customHeight="1">
      <c r="A6" s="76"/>
      <c r="B6" s="76"/>
      <c r="C6" s="72"/>
      <c r="D6" s="73"/>
      <c r="E6" s="74"/>
      <c r="F6" s="75"/>
      <c r="G6" s="69"/>
      <c r="H6" s="70"/>
      <c r="I6" s="70"/>
      <c r="J6" s="70"/>
      <c r="K6" s="70"/>
      <c r="L6" s="7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58" customFormat="1" ht="36" customHeight="1">
      <c r="A7" s="77" t="s">
        <v>75</v>
      </c>
      <c r="B7" s="77" t="s">
        <v>75</v>
      </c>
      <c r="C7" s="78" t="s">
        <v>75</v>
      </c>
      <c r="D7" s="79">
        <v>1</v>
      </c>
      <c r="E7" s="77">
        <v>2</v>
      </c>
      <c r="F7" s="78">
        <v>3</v>
      </c>
      <c r="G7" s="79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</row>
    <row r="8" spans="1:188" s="59" customFormat="1" ht="29.25" customHeight="1">
      <c r="A8" s="81"/>
      <c r="B8" s="82"/>
      <c r="C8" s="82" t="s">
        <v>28</v>
      </c>
      <c r="D8" s="83">
        <f>SUM(D9+D23+D51)</f>
        <v>539.65</v>
      </c>
      <c r="E8" s="83">
        <f>SUM(E9+E23+E51)</f>
        <v>539.6999999999999</v>
      </c>
      <c r="F8" s="83">
        <f>SUM(F9+F23+F51)</f>
        <v>539.6999999999999</v>
      </c>
      <c r="G8" s="84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</row>
    <row r="9" spans="1:188" s="58" customFormat="1" ht="29.25" customHeight="1">
      <c r="A9" s="81" t="s">
        <v>135</v>
      </c>
      <c r="B9" s="82"/>
      <c r="C9" s="82" t="s">
        <v>91</v>
      </c>
      <c r="D9" s="83">
        <f>SUM(D10:D22)</f>
        <v>494.59999999999997</v>
      </c>
      <c r="E9" s="83">
        <f>SUM(E10:E22)</f>
        <v>494.59999999999997</v>
      </c>
      <c r="F9" s="83">
        <f>SUM(F10:F22)</f>
        <v>494.59999999999997</v>
      </c>
      <c r="G9" s="85">
        <v>0</v>
      </c>
      <c r="H9" s="86">
        <v>0</v>
      </c>
      <c r="I9" s="85">
        <v>0</v>
      </c>
      <c r="J9" s="85">
        <v>0</v>
      </c>
      <c r="K9" s="85">
        <v>0</v>
      </c>
      <c r="L9" s="85"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</row>
    <row r="10" spans="1:188" s="58" customFormat="1" ht="29.25" customHeight="1">
      <c r="A10" s="81" t="s">
        <v>136</v>
      </c>
      <c r="B10" s="82" t="s">
        <v>78</v>
      </c>
      <c r="C10" s="82" t="s">
        <v>137</v>
      </c>
      <c r="D10" s="87">
        <v>183.42</v>
      </c>
      <c r="E10" s="87">
        <v>183.42</v>
      </c>
      <c r="F10" s="87">
        <v>183.42</v>
      </c>
      <c r="G10" s="88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</row>
    <row r="11" spans="1:188" s="58" customFormat="1" ht="29.25" customHeight="1">
      <c r="A11" s="81" t="s">
        <v>136</v>
      </c>
      <c r="B11" s="82" t="s">
        <v>138</v>
      </c>
      <c r="C11" s="82" t="s">
        <v>139</v>
      </c>
      <c r="D11" s="89">
        <v>120.75</v>
      </c>
      <c r="E11" s="89">
        <v>120.75</v>
      </c>
      <c r="F11" s="89">
        <v>120.75</v>
      </c>
      <c r="G11" s="90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</row>
    <row r="12" spans="1:188" s="58" customFormat="1" ht="29.25" customHeight="1">
      <c r="A12" s="81" t="s">
        <v>136</v>
      </c>
      <c r="B12" s="82" t="s">
        <v>81</v>
      </c>
      <c r="C12" s="82" t="s">
        <v>140</v>
      </c>
      <c r="D12" s="83">
        <v>83.04</v>
      </c>
      <c r="E12" s="83">
        <v>83.04</v>
      </c>
      <c r="F12" s="83">
        <v>83.04</v>
      </c>
      <c r="G12" s="90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</row>
    <row r="13" spans="1:188" s="58" customFormat="1" ht="29.25" customHeight="1">
      <c r="A13" s="81" t="s">
        <v>136</v>
      </c>
      <c r="B13" s="82" t="s">
        <v>141</v>
      </c>
      <c r="C13" s="91" t="s">
        <v>142</v>
      </c>
      <c r="D13" s="92"/>
      <c r="E13" s="93"/>
      <c r="F13" s="94"/>
      <c r="G13" s="90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</row>
    <row r="14" spans="1:188" s="58" customFormat="1" ht="29.25" customHeight="1">
      <c r="A14" s="81" t="s">
        <v>136</v>
      </c>
      <c r="B14" s="95" t="s">
        <v>143</v>
      </c>
      <c r="C14" s="96" t="s">
        <v>144</v>
      </c>
      <c r="D14" s="83">
        <v>22.64</v>
      </c>
      <c r="E14" s="83">
        <v>22.64</v>
      </c>
      <c r="F14" s="83">
        <v>22.64</v>
      </c>
      <c r="G14" s="90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</row>
    <row r="15" spans="1:188" s="58" customFormat="1" ht="29.25" customHeight="1">
      <c r="A15" s="81" t="s">
        <v>136</v>
      </c>
      <c r="B15" s="95" t="s">
        <v>145</v>
      </c>
      <c r="C15" s="96" t="s">
        <v>146</v>
      </c>
      <c r="D15" s="83">
        <v>55.4</v>
      </c>
      <c r="E15" s="83">
        <v>55.4</v>
      </c>
      <c r="F15" s="83">
        <v>55.4</v>
      </c>
      <c r="G15" s="90"/>
      <c r="H15" s="85"/>
      <c r="I15" s="85"/>
      <c r="J15" s="85"/>
      <c r="K15" s="85"/>
      <c r="L15" s="85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</row>
    <row r="16" spans="1:188" s="58" customFormat="1" ht="29.25" customHeight="1">
      <c r="A16" s="81" t="s">
        <v>136</v>
      </c>
      <c r="B16" s="95" t="s">
        <v>147</v>
      </c>
      <c r="C16" s="96" t="s">
        <v>148</v>
      </c>
      <c r="D16" s="83">
        <v>1.6</v>
      </c>
      <c r="E16" s="83">
        <v>1.6</v>
      </c>
      <c r="F16" s="83">
        <v>1.6</v>
      </c>
      <c r="G16" s="90"/>
      <c r="H16" s="85"/>
      <c r="I16" s="85"/>
      <c r="J16" s="85"/>
      <c r="K16" s="85"/>
      <c r="L16" s="85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</row>
    <row r="17" spans="1:188" s="58" customFormat="1" ht="29.25" customHeight="1">
      <c r="A17" s="81" t="s">
        <v>136</v>
      </c>
      <c r="B17" s="95" t="s">
        <v>149</v>
      </c>
      <c r="C17" s="96" t="s">
        <v>150</v>
      </c>
      <c r="D17" s="83">
        <v>17.25</v>
      </c>
      <c r="E17" s="83">
        <v>17.25</v>
      </c>
      <c r="F17" s="83">
        <v>17.25</v>
      </c>
      <c r="G17" s="90"/>
      <c r="H17" s="85"/>
      <c r="I17" s="85"/>
      <c r="J17" s="85"/>
      <c r="K17" s="85"/>
      <c r="L17" s="8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</row>
    <row r="18" spans="1:188" s="58" customFormat="1" ht="29.25" customHeight="1">
      <c r="A18" s="81" t="s">
        <v>136</v>
      </c>
      <c r="B18" s="95" t="s">
        <v>151</v>
      </c>
      <c r="C18" s="96" t="s">
        <v>152</v>
      </c>
      <c r="D18" s="97"/>
      <c r="E18" s="98"/>
      <c r="F18" s="99"/>
      <c r="G18" s="90"/>
      <c r="H18" s="85"/>
      <c r="I18" s="85"/>
      <c r="J18" s="85"/>
      <c r="K18" s="85"/>
      <c r="L18" s="85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</row>
    <row r="19" spans="1:188" s="58" customFormat="1" ht="29.25" customHeight="1">
      <c r="A19" s="81" t="s">
        <v>136</v>
      </c>
      <c r="B19" s="95" t="s">
        <v>153</v>
      </c>
      <c r="C19" s="96" t="s">
        <v>154</v>
      </c>
      <c r="D19" s="97"/>
      <c r="E19" s="98"/>
      <c r="F19" s="99"/>
      <c r="G19" s="90"/>
      <c r="H19" s="85"/>
      <c r="I19" s="85"/>
      <c r="J19" s="85"/>
      <c r="K19" s="85"/>
      <c r="L19" s="85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</row>
    <row r="20" spans="1:188" s="58" customFormat="1" ht="29.25" customHeight="1">
      <c r="A20" s="81" t="s">
        <v>136</v>
      </c>
      <c r="B20" s="95" t="s">
        <v>155</v>
      </c>
      <c r="C20" s="96" t="s">
        <v>156</v>
      </c>
      <c r="D20" s="99">
        <v>6.5</v>
      </c>
      <c r="E20" s="99">
        <v>6.5</v>
      </c>
      <c r="F20" s="99">
        <v>6.5</v>
      </c>
      <c r="G20" s="90"/>
      <c r="H20" s="85"/>
      <c r="I20" s="85"/>
      <c r="J20" s="85"/>
      <c r="K20" s="85"/>
      <c r="L20" s="85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</row>
    <row r="21" spans="1:188" s="58" customFormat="1" ht="29.25" customHeight="1">
      <c r="A21" s="81" t="s">
        <v>136</v>
      </c>
      <c r="B21" s="95" t="s">
        <v>157</v>
      </c>
      <c r="C21" s="96" t="s">
        <v>158</v>
      </c>
      <c r="D21" s="99">
        <v>4</v>
      </c>
      <c r="E21" s="99">
        <v>4</v>
      </c>
      <c r="F21" s="99">
        <v>4</v>
      </c>
      <c r="G21" s="90"/>
      <c r="H21" s="85"/>
      <c r="I21" s="85"/>
      <c r="J21" s="85"/>
      <c r="K21" s="85"/>
      <c r="L21" s="85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</row>
    <row r="22" spans="1:256" s="60" customFormat="1" ht="29.25" customHeight="1">
      <c r="A22" s="81" t="s">
        <v>136</v>
      </c>
      <c r="B22" s="82" t="s">
        <v>82</v>
      </c>
      <c r="C22" s="100" t="s">
        <v>159</v>
      </c>
      <c r="D22" s="92"/>
      <c r="E22" s="92"/>
      <c r="F22" s="83"/>
      <c r="G22" s="90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60" customFormat="1" ht="29.25" customHeight="1">
      <c r="A23" s="81" t="s">
        <v>160</v>
      </c>
      <c r="B23" s="82"/>
      <c r="C23" s="82" t="s">
        <v>161</v>
      </c>
      <c r="D23" s="89">
        <f>SUM(D24:D50)</f>
        <v>38.95</v>
      </c>
      <c r="E23" s="89">
        <f>SUM(E24:E50)</f>
        <v>39</v>
      </c>
      <c r="F23" s="89">
        <f>SUM(F24:F50)</f>
        <v>39</v>
      </c>
      <c r="G23" s="90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60" customFormat="1" ht="29.25" customHeight="1">
      <c r="A24" s="81" t="s">
        <v>162</v>
      </c>
      <c r="B24" s="82" t="s">
        <v>78</v>
      </c>
      <c r="C24" s="82" t="s">
        <v>163</v>
      </c>
      <c r="D24" s="83">
        <v>3.78</v>
      </c>
      <c r="E24" s="83">
        <v>3.78</v>
      </c>
      <c r="F24" s="83">
        <v>3.78</v>
      </c>
      <c r="G24" s="90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60" customFormat="1" ht="29.25" customHeight="1">
      <c r="A25" s="81" t="s">
        <v>162</v>
      </c>
      <c r="B25" s="82" t="s">
        <v>138</v>
      </c>
      <c r="C25" s="82" t="s">
        <v>164</v>
      </c>
      <c r="D25" s="83">
        <v>1.26</v>
      </c>
      <c r="E25" s="83">
        <v>1.26</v>
      </c>
      <c r="F25" s="83">
        <v>1.26</v>
      </c>
      <c r="G25" s="90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60" customFormat="1" ht="29.25" customHeight="1">
      <c r="A26" s="81" t="s">
        <v>162</v>
      </c>
      <c r="B26" s="82" t="s">
        <v>81</v>
      </c>
      <c r="C26" s="82" t="s">
        <v>165</v>
      </c>
      <c r="D26" s="83">
        <v>0</v>
      </c>
      <c r="E26" s="83">
        <v>0</v>
      </c>
      <c r="F26" s="83">
        <v>0</v>
      </c>
      <c r="G26" s="90"/>
      <c r="H26" s="85"/>
      <c r="I26" s="85"/>
      <c r="J26" s="85"/>
      <c r="K26" s="85"/>
      <c r="L26" s="85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60" customFormat="1" ht="29.25" customHeight="1">
      <c r="A27" s="81" t="s">
        <v>162</v>
      </c>
      <c r="B27" s="82" t="s">
        <v>166</v>
      </c>
      <c r="C27" s="82" t="s">
        <v>167</v>
      </c>
      <c r="D27" s="83">
        <v>0.61</v>
      </c>
      <c r="E27" s="83">
        <v>0.61</v>
      </c>
      <c r="F27" s="83">
        <v>0.61</v>
      </c>
      <c r="G27" s="90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60" customFormat="1" ht="29.25" customHeight="1">
      <c r="A28" s="81" t="s">
        <v>162</v>
      </c>
      <c r="B28" s="82" t="s">
        <v>85</v>
      </c>
      <c r="C28" s="82" t="s">
        <v>168</v>
      </c>
      <c r="D28" s="83">
        <v>1.26</v>
      </c>
      <c r="E28" s="83">
        <v>1.26</v>
      </c>
      <c r="F28" s="83">
        <v>1.26</v>
      </c>
      <c r="G28" s="90"/>
      <c r="H28" s="85"/>
      <c r="I28" s="85"/>
      <c r="J28" s="85"/>
      <c r="K28" s="85"/>
      <c r="L28" s="85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60" customFormat="1" ht="29.25" customHeight="1">
      <c r="A29" s="81" t="s">
        <v>162</v>
      </c>
      <c r="B29" s="82" t="s">
        <v>141</v>
      </c>
      <c r="C29" s="82" t="s">
        <v>169</v>
      </c>
      <c r="D29" s="83">
        <v>3.03</v>
      </c>
      <c r="E29" s="83">
        <v>3.03</v>
      </c>
      <c r="F29" s="83">
        <v>3.03</v>
      </c>
      <c r="G29" s="90"/>
      <c r="H29" s="85"/>
      <c r="I29" s="85">
        <v>0</v>
      </c>
      <c r="J29" s="85">
        <v>0</v>
      </c>
      <c r="K29" s="85">
        <v>0</v>
      </c>
      <c r="L29" s="85">
        <v>0</v>
      </c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60" customFormat="1" ht="27" customHeight="1">
      <c r="A30" s="81" t="s">
        <v>162</v>
      </c>
      <c r="B30" s="82" t="s">
        <v>143</v>
      </c>
      <c r="C30" s="82" t="s">
        <v>170</v>
      </c>
      <c r="D30" s="83">
        <v>3.77</v>
      </c>
      <c r="E30" s="83">
        <v>3.77</v>
      </c>
      <c r="F30" s="83">
        <v>3.77</v>
      </c>
      <c r="G30" s="90"/>
      <c r="H30" s="85"/>
      <c r="I30" s="85"/>
      <c r="J30" s="85"/>
      <c r="K30" s="85"/>
      <c r="L30" s="85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60" customFormat="1" ht="29.25" customHeight="1">
      <c r="A31" s="81" t="s">
        <v>162</v>
      </c>
      <c r="B31" s="82" t="s">
        <v>145</v>
      </c>
      <c r="C31" s="82" t="s">
        <v>171</v>
      </c>
      <c r="D31" s="83">
        <v>1.26</v>
      </c>
      <c r="E31" s="83">
        <v>1.26</v>
      </c>
      <c r="F31" s="83">
        <v>1.26</v>
      </c>
      <c r="G31" s="90"/>
      <c r="H31" s="85"/>
      <c r="I31" s="85">
        <v>0</v>
      </c>
      <c r="J31" s="85">
        <v>0</v>
      </c>
      <c r="K31" s="85">
        <v>0</v>
      </c>
      <c r="L31" s="85">
        <v>0</v>
      </c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60" customFormat="1" ht="29.25" customHeight="1">
      <c r="A32" s="81" t="s">
        <v>162</v>
      </c>
      <c r="B32" s="82" t="s">
        <v>147</v>
      </c>
      <c r="C32" s="82" t="s">
        <v>172</v>
      </c>
      <c r="D32" s="94">
        <v>0</v>
      </c>
      <c r="E32" s="94">
        <v>0</v>
      </c>
      <c r="F32" s="94">
        <v>0</v>
      </c>
      <c r="G32" s="90"/>
      <c r="H32" s="85"/>
      <c r="I32" s="85">
        <v>0</v>
      </c>
      <c r="J32" s="85">
        <v>0</v>
      </c>
      <c r="K32" s="85">
        <v>0</v>
      </c>
      <c r="L32" s="85">
        <v>0</v>
      </c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60" customFormat="1" ht="29.25" customHeight="1">
      <c r="A33" s="81" t="s">
        <v>162</v>
      </c>
      <c r="B33" s="82" t="s">
        <v>151</v>
      </c>
      <c r="C33" s="82" t="s">
        <v>173</v>
      </c>
      <c r="D33" s="83">
        <v>2.52</v>
      </c>
      <c r="E33" s="83">
        <v>2.52</v>
      </c>
      <c r="F33" s="83">
        <v>2.52</v>
      </c>
      <c r="G33" s="90"/>
      <c r="H33" s="85"/>
      <c r="I33" s="85">
        <v>0</v>
      </c>
      <c r="J33" s="85">
        <v>0</v>
      </c>
      <c r="K33" s="85">
        <v>0</v>
      </c>
      <c r="L33" s="85">
        <v>0</v>
      </c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60" customFormat="1" ht="29.25" customHeight="1">
      <c r="A34" s="81" t="s">
        <v>162</v>
      </c>
      <c r="B34" s="82" t="s">
        <v>153</v>
      </c>
      <c r="C34" s="82" t="s">
        <v>174</v>
      </c>
      <c r="D34" s="94"/>
      <c r="E34" s="94"/>
      <c r="F34" s="94"/>
      <c r="G34" s="90"/>
      <c r="H34" s="85"/>
      <c r="I34" s="85">
        <v>0</v>
      </c>
      <c r="J34" s="85">
        <v>0</v>
      </c>
      <c r="K34" s="85">
        <v>0</v>
      </c>
      <c r="L34" s="85">
        <v>0</v>
      </c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60" customFormat="1" ht="29.25" customHeight="1">
      <c r="A35" s="81" t="s">
        <v>162</v>
      </c>
      <c r="B35" s="82" t="s">
        <v>155</v>
      </c>
      <c r="C35" s="82" t="s">
        <v>175</v>
      </c>
      <c r="D35" s="83">
        <v>0.5</v>
      </c>
      <c r="E35" s="83">
        <v>0.5</v>
      </c>
      <c r="F35" s="83">
        <v>0.5</v>
      </c>
      <c r="G35" s="85"/>
      <c r="H35" s="85"/>
      <c r="I35" s="85">
        <v>0</v>
      </c>
      <c r="J35" s="85">
        <v>0</v>
      </c>
      <c r="K35" s="85">
        <v>0</v>
      </c>
      <c r="L35" s="85">
        <v>0</v>
      </c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60" customFormat="1" ht="27" customHeight="1">
      <c r="A36" s="81" t="s">
        <v>162</v>
      </c>
      <c r="B36" s="82" t="s">
        <v>157</v>
      </c>
      <c r="C36" s="82" t="s">
        <v>176</v>
      </c>
      <c r="D36" s="83"/>
      <c r="E36" s="83"/>
      <c r="F36" s="83"/>
      <c r="G36" s="85"/>
      <c r="H36" s="85"/>
      <c r="I36" s="85"/>
      <c r="J36" s="85"/>
      <c r="K36" s="85"/>
      <c r="L36" s="85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60" customFormat="1" ht="27" customHeight="1">
      <c r="A37" s="81" t="s">
        <v>162</v>
      </c>
      <c r="B37" s="82" t="s">
        <v>177</v>
      </c>
      <c r="C37" s="82" t="s">
        <v>178</v>
      </c>
      <c r="D37" s="83">
        <v>0.95</v>
      </c>
      <c r="E37" s="83">
        <v>0.95</v>
      </c>
      <c r="F37" s="83">
        <v>0.95</v>
      </c>
      <c r="G37" s="85"/>
      <c r="H37" s="85"/>
      <c r="I37" s="85"/>
      <c r="J37" s="85"/>
      <c r="K37" s="85"/>
      <c r="L37" s="85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60" customFormat="1" ht="29.25" customHeight="1">
      <c r="A38" s="81" t="s">
        <v>162</v>
      </c>
      <c r="B38" s="82" t="s">
        <v>179</v>
      </c>
      <c r="C38" s="82" t="s">
        <v>180</v>
      </c>
      <c r="D38" s="83">
        <v>1.26</v>
      </c>
      <c r="E38" s="83">
        <v>1.26</v>
      </c>
      <c r="F38" s="83">
        <v>1.26</v>
      </c>
      <c r="G38" s="85"/>
      <c r="H38" s="85"/>
      <c r="I38" s="85">
        <v>0</v>
      </c>
      <c r="J38" s="85">
        <v>0</v>
      </c>
      <c r="K38" s="85">
        <v>0</v>
      </c>
      <c r="L38" s="85">
        <v>0</v>
      </c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60" customFormat="1" ht="29.25" customHeight="1">
      <c r="A39" s="81" t="s">
        <v>162</v>
      </c>
      <c r="B39" s="82" t="s">
        <v>181</v>
      </c>
      <c r="C39" s="82" t="s">
        <v>182</v>
      </c>
      <c r="D39" s="83">
        <v>5.5</v>
      </c>
      <c r="E39" s="83">
        <v>5.5</v>
      </c>
      <c r="F39" s="83">
        <v>5.5</v>
      </c>
      <c r="G39" s="85"/>
      <c r="H39" s="85"/>
      <c r="I39" s="85">
        <v>0</v>
      </c>
      <c r="J39" s="85">
        <v>0</v>
      </c>
      <c r="K39" s="85">
        <v>0</v>
      </c>
      <c r="L39" s="85">
        <v>0</v>
      </c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60" customFormat="1" ht="29.25" customHeight="1">
      <c r="A40" s="81" t="s">
        <v>162</v>
      </c>
      <c r="B40" s="82" t="s">
        <v>183</v>
      </c>
      <c r="C40" s="82" t="s">
        <v>184</v>
      </c>
      <c r="D40" s="92"/>
      <c r="E40" s="93"/>
      <c r="F40" s="94"/>
      <c r="G40" s="90"/>
      <c r="H40" s="85"/>
      <c r="I40" s="85"/>
      <c r="J40" s="85"/>
      <c r="K40" s="85"/>
      <c r="L40" s="85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60" customFormat="1" ht="29.25" customHeight="1">
      <c r="A41" s="81" t="s">
        <v>162</v>
      </c>
      <c r="B41" s="82" t="s">
        <v>185</v>
      </c>
      <c r="C41" s="82" t="s">
        <v>186</v>
      </c>
      <c r="D41" s="92"/>
      <c r="E41" s="93"/>
      <c r="F41" s="94"/>
      <c r="G41" s="90"/>
      <c r="H41" s="85"/>
      <c r="I41" s="85"/>
      <c r="J41" s="85"/>
      <c r="K41" s="85"/>
      <c r="L41" s="85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60" customFormat="1" ht="29.25" customHeight="1">
      <c r="A42" s="81" t="s">
        <v>162</v>
      </c>
      <c r="B42" s="82" t="s">
        <v>187</v>
      </c>
      <c r="C42" s="82" t="s">
        <v>188</v>
      </c>
      <c r="D42" s="92"/>
      <c r="E42" s="93"/>
      <c r="F42" s="94"/>
      <c r="G42" s="90"/>
      <c r="H42" s="85"/>
      <c r="I42" s="85"/>
      <c r="J42" s="85"/>
      <c r="K42" s="85"/>
      <c r="L42" s="85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60" customFormat="1" ht="29.25" customHeight="1">
      <c r="A43" s="81" t="s">
        <v>162</v>
      </c>
      <c r="B43" s="82" t="s">
        <v>189</v>
      </c>
      <c r="C43" s="82" t="s">
        <v>190</v>
      </c>
      <c r="D43" s="83"/>
      <c r="E43" s="83"/>
      <c r="F43" s="83">
        <v>0</v>
      </c>
      <c r="G43" s="85"/>
      <c r="H43" s="85"/>
      <c r="I43" s="85">
        <v>0</v>
      </c>
      <c r="J43" s="85">
        <v>0</v>
      </c>
      <c r="K43" s="85">
        <v>0</v>
      </c>
      <c r="L43" s="85">
        <v>0</v>
      </c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60" customFormat="1" ht="29.25" customHeight="1">
      <c r="A44" s="81" t="s">
        <v>162</v>
      </c>
      <c r="B44" s="82" t="s">
        <v>191</v>
      </c>
      <c r="C44" s="82" t="s">
        <v>192</v>
      </c>
      <c r="D44" s="83"/>
      <c r="E44" s="83"/>
      <c r="F44" s="83"/>
      <c r="G44" s="85"/>
      <c r="H44" s="85"/>
      <c r="I44" s="85"/>
      <c r="J44" s="85"/>
      <c r="K44" s="85"/>
      <c r="L44" s="85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60" customFormat="1" ht="29.25" customHeight="1">
      <c r="A45" s="81" t="s">
        <v>162</v>
      </c>
      <c r="B45" s="82" t="s">
        <v>193</v>
      </c>
      <c r="C45" s="82" t="s">
        <v>194</v>
      </c>
      <c r="D45" s="83"/>
      <c r="E45" s="83"/>
      <c r="F45" s="83">
        <v>0</v>
      </c>
      <c r="G45" s="85"/>
      <c r="H45" s="85"/>
      <c r="I45" s="85">
        <v>0</v>
      </c>
      <c r="J45" s="85">
        <v>0</v>
      </c>
      <c r="K45" s="85">
        <v>0</v>
      </c>
      <c r="L45" s="85">
        <v>0</v>
      </c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60" customFormat="1" ht="29.25" customHeight="1">
      <c r="A46" s="81" t="s">
        <v>162</v>
      </c>
      <c r="B46" s="82" t="s">
        <v>195</v>
      </c>
      <c r="C46" s="82" t="s">
        <v>196</v>
      </c>
      <c r="D46" s="83"/>
      <c r="E46" s="83"/>
      <c r="F46" s="83"/>
      <c r="G46" s="85"/>
      <c r="H46" s="85"/>
      <c r="I46" s="85">
        <v>0</v>
      </c>
      <c r="J46" s="85">
        <v>0</v>
      </c>
      <c r="K46" s="85">
        <v>0</v>
      </c>
      <c r="L46" s="85">
        <v>0</v>
      </c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60" customFormat="1" ht="29.25" customHeight="1">
      <c r="A47" s="81" t="s">
        <v>162</v>
      </c>
      <c r="B47" s="82" t="s">
        <v>197</v>
      </c>
      <c r="C47" s="82" t="s">
        <v>198</v>
      </c>
      <c r="D47" s="83">
        <v>13.25</v>
      </c>
      <c r="E47" s="83">
        <v>13.3</v>
      </c>
      <c r="F47" s="83">
        <v>13.3</v>
      </c>
      <c r="G47" s="85"/>
      <c r="H47" s="85"/>
      <c r="I47" s="85">
        <v>0</v>
      </c>
      <c r="J47" s="85">
        <v>0</v>
      </c>
      <c r="K47" s="85">
        <v>0</v>
      </c>
      <c r="L47" s="85">
        <v>0</v>
      </c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60" customFormat="1" ht="29.25" customHeight="1">
      <c r="A48" s="81" t="s">
        <v>162</v>
      </c>
      <c r="B48" s="82" t="s">
        <v>199</v>
      </c>
      <c r="C48" s="82" t="s">
        <v>200</v>
      </c>
      <c r="D48" s="83"/>
      <c r="E48" s="83"/>
      <c r="F48" s="83"/>
      <c r="G48" s="85"/>
      <c r="H48" s="85"/>
      <c r="I48" s="85">
        <v>0</v>
      </c>
      <c r="J48" s="85">
        <v>0</v>
      </c>
      <c r="K48" s="85">
        <v>0</v>
      </c>
      <c r="L48" s="85">
        <v>0</v>
      </c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60" customFormat="1" ht="29.25" customHeight="1">
      <c r="A49" s="81" t="s">
        <v>160</v>
      </c>
      <c r="B49" s="82" t="s">
        <v>201</v>
      </c>
      <c r="C49" s="82" t="s">
        <v>202</v>
      </c>
      <c r="D49" s="92"/>
      <c r="E49" s="83"/>
      <c r="F49" s="83"/>
      <c r="G49" s="90"/>
      <c r="H49" s="85"/>
      <c r="I49" s="85"/>
      <c r="J49" s="85"/>
      <c r="K49" s="85"/>
      <c r="L49" s="85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60" customFormat="1" ht="29.25" customHeight="1">
      <c r="A50" s="81" t="s">
        <v>162</v>
      </c>
      <c r="B50" s="82" t="s">
        <v>82</v>
      </c>
      <c r="C50" s="82" t="s">
        <v>203</v>
      </c>
      <c r="D50" s="92"/>
      <c r="E50" s="83"/>
      <c r="F50" s="83"/>
      <c r="G50" s="90"/>
      <c r="H50" s="85"/>
      <c r="I50" s="85">
        <v>0</v>
      </c>
      <c r="J50" s="85">
        <v>0</v>
      </c>
      <c r="K50" s="85">
        <v>0</v>
      </c>
      <c r="L50" s="85">
        <v>0</v>
      </c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60" customFormat="1" ht="29.25" customHeight="1">
      <c r="A51" s="81" t="s">
        <v>204</v>
      </c>
      <c r="B51" s="82"/>
      <c r="C51" s="82" t="s">
        <v>93</v>
      </c>
      <c r="D51" s="92">
        <v>6.1</v>
      </c>
      <c r="E51" s="93">
        <v>6.1</v>
      </c>
      <c r="F51" s="94">
        <v>6.1</v>
      </c>
      <c r="G51" s="90"/>
      <c r="H51" s="85"/>
      <c r="I51" s="85">
        <v>0</v>
      </c>
      <c r="J51" s="85">
        <v>0</v>
      </c>
      <c r="K51" s="85">
        <v>0</v>
      </c>
      <c r="L51" s="85">
        <v>0</v>
      </c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s="60" customFormat="1" ht="28.5" customHeight="1">
      <c r="A52" s="81" t="s">
        <v>205</v>
      </c>
      <c r="B52" s="82" t="s">
        <v>78</v>
      </c>
      <c r="C52" s="82" t="s">
        <v>206</v>
      </c>
      <c r="D52" s="92"/>
      <c r="E52" s="93"/>
      <c r="F52" s="94"/>
      <c r="G52" s="90"/>
      <c r="H52" s="85"/>
      <c r="I52" s="85"/>
      <c r="J52" s="85"/>
      <c r="K52" s="85"/>
      <c r="L52" s="85"/>
      <c r="M52" s="114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60" customFormat="1" ht="29.25" customHeight="1">
      <c r="A53" s="82" t="s">
        <v>205</v>
      </c>
      <c r="B53" s="82" t="s">
        <v>138</v>
      </c>
      <c r="C53" s="82" t="s">
        <v>207</v>
      </c>
      <c r="D53" s="92">
        <v>6.1</v>
      </c>
      <c r="E53" s="101">
        <v>6.1</v>
      </c>
      <c r="F53" s="102">
        <v>6.1</v>
      </c>
      <c r="G53" s="90"/>
      <c r="H53" s="85"/>
      <c r="I53" s="85">
        <v>0</v>
      </c>
      <c r="J53" s="85">
        <v>0</v>
      </c>
      <c r="K53" s="85">
        <v>0</v>
      </c>
      <c r="L53" s="85">
        <v>0</v>
      </c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60" customFormat="1" ht="29.25" customHeight="1">
      <c r="A54" s="81" t="s">
        <v>205</v>
      </c>
      <c r="B54" s="82" t="s">
        <v>81</v>
      </c>
      <c r="C54" s="82" t="s">
        <v>208</v>
      </c>
      <c r="D54" s="92"/>
      <c r="E54" s="83"/>
      <c r="F54" s="83"/>
      <c r="G54" s="103"/>
      <c r="H54" s="85"/>
      <c r="I54" s="85"/>
      <c r="J54" s="85"/>
      <c r="K54" s="85"/>
      <c r="L54" s="85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s="60" customFormat="1" ht="29.25" customHeight="1">
      <c r="A55" s="82" t="s">
        <v>205</v>
      </c>
      <c r="B55" s="82" t="s">
        <v>166</v>
      </c>
      <c r="C55" s="82" t="s">
        <v>209</v>
      </c>
      <c r="D55" s="92"/>
      <c r="E55" s="83"/>
      <c r="F55" s="83"/>
      <c r="G55" s="103"/>
      <c r="H55" s="85"/>
      <c r="I55" s="85"/>
      <c r="J55" s="85"/>
      <c r="K55" s="85"/>
      <c r="L55" s="85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s="60" customFormat="1" ht="29.25" customHeight="1">
      <c r="A56" s="81" t="s">
        <v>205</v>
      </c>
      <c r="B56" s="82" t="s">
        <v>85</v>
      </c>
      <c r="C56" s="82" t="s">
        <v>210</v>
      </c>
      <c r="D56" s="92"/>
      <c r="E56" s="83"/>
      <c r="F56" s="83"/>
      <c r="G56" s="103"/>
      <c r="H56" s="85"/>
      <c r="I56" s="85"/>
      <c r="J56" s="85"/>
      <c r="K56" s="85"/>
      <c r="L56" s="85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s="60" customFormat="1" ht="29.25" customHeight="1">
      <c r="A57" s="82" t="s">
        <v>205</v>
      </c>
      <c r="B57" s="82" t="s">
        <v>141</v>
      </c>
      <c r="C57" s="82" t="s">
        <v>211</v>
      </c>
      <c r="D57" s="92"/>
      <c r="E57" s="83"/>
      <c r="F57" s="83"/>
      <c r="G57" s="103"/>
      <c r="H57" s="85"/>
      <c r="I57" s="85"/>
      <c r="J57" s="85"/>
      <c r="K57" s="85"/>
      <c r="L57" s="85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s="60" customFormat="1" ht="29.25" customHeight="1">
      <c r="A58" s="81" t="s">
        <v>205</v>
      </c>
      <c r="B58" s="82" t="s">
        <v>143</v>
      </c>
      <c r="C58" s="82" t="s">
        <v>212</v>
      </c>
      <c r="D58" s="92"/>
      <c r="E58" s="83"/>
      <c r="F58" s="83"/>
      <c r="G58" s="103"/>
      <c r="H58" s="85"/>
      <c r="I58" s="85"/>
      <c r="J58" s="85"/>
      <c r="K58" s="85"/>
      <c r="L58" s="85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s="60" customFormat="1" ht="29.25" customHeight="1">
      <c r="A59" s="82" t="s">
        <v>205</v>
      </c>
      <c r="B59" s="82" t="s">
        <v>145</v>
      </c>
      <c r="C59" s="82" t="s">
        <v>213</v>
      </c>
      <c r="D59" s="92"/>
      <c r="E59" s="83"/>
      <c r="F59" s="83"/>
      <c r="G59" s="103"/>
      <c r="H59" s="85"/>
      <c r="I59" s="85"/>
      <c r="J59" s="85"/>
      <c r="K59" s="85"/>
      <c r="L59" s="85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s="60" customFormat="1" ht="29.25" customHeight="1">
      <c r="A60" s="81" t="s">
        <v>205</v>
      </c>
      <c r="B60" s="82" t="s">
        <v>147</v>
      </c>
      <c r="C60" s="82" t="s">
        <v>214</v>
      </c>
      <c r="D60" s="92"/>
      <c r="E60" s="83"/>
      <c r="F60" s="83"/>
      <c r="G60" s="86"/>
      <c r="H60" s="85"/>
      <c r="I60" s="85">
        <v>0</v>
      </c>
      <c r="J60" s="85">
        <v>0</v>
      </c>
      <c r="K60" s="85">
        <v>0</v>
      </c>
      <c r="L60" s="85">
        <v>0</v>
      </c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s="60" customFormat="1" ht="29.25" customHeight="1">
      <c r="A61" s="104" t="s">
        <v>204</v>
      </c>
      <c r="B61" s="82" t="s">
        <v>149</v>
      </c>
      <c r="C61" s="82" t="s">
        <v>215</v>
      </c>
      <c r="D61" s="92"/>
      <c r="E61" s="83"/>
      <c r="F61" s="83"/>
      <c r="G61" s="103"/>
      <c r="H61" s="85"/>
      <c r="I61" s="85"/>
      <c r="J61" s="85"/>
      <c r="K61" s="85"/>
      <c r="L61" s="85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188" ht="30.75" customHeight="1">
      <c r="A62" s="82" t="s">
        <v>205</v>
      </c>
      <c r="B62" s="82" t="s">
        <v>82</v>
      </c>
      <c r="C62" s="82" t="s">
        <v>216</v>
      </c>
      <c r="D62" s="92"/>
      <c r="E62" s="105"/>
      <c r="F62" s="106"/>
      <c r="G62" s="107"/>
      <c r="H62" s="108"/>
      <c r="I62" s="108"/>
      <c r="J62" s="115"/>
      <c r="K62" s="115"/>
      <c r="L62" s="10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ht="26.25" customHeight="1">
      <c r="A63"/>
      <c r="B63"/>
      <c r="C63"/>
      <c r="E63" s="109"/>
      <c r="F63" s="109"/>
      <c r="G63" s="109"/>
      <c r="H63" s="24"/>
      <c r="I63" s="24"/>
      <c r="J63" s="2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ht="26.25" customHeight="1">
      <c r="A64"/>
      <c r="B64"/>
      <c r="C64"/>
      <c r="D64"/>
      <c r="E64" s="24"/>
      <c r="F64" s="2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2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ht="26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ht="26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ht="26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ht="26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ht="26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ht="26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ht="26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ht="26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</sheetData>
  <sheetProtection/>
  <mergeCells count="18">
    <mergeCell ref="A1:B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7">
      <selection activeCell="C9" sqref="C9"/>
    </sheetView>
  </sheetViews>
  <sheetFormatPr defaultColWidth="9.16015625" defaultRowHeight="11.25"/>
  <cols>
    <col min="1" max="1" width="64.66015625" style="0" customWidth="1"/>
    <col min="2" max="2" width="38" style="0" customWidth="1"/>
    <col min="3" max="3" width="43.66015625" style="0" customWidth="1"/>
    <col min="4" max="4" width="27" style="0" customWidth="1"/>
  </cols>
  <sheetData>
    <row r="1" ht="11.25" customHeight="1">
      <c r="C1" s="26" t="s">
        <v>217</v>
      </c>
    </row>
    <row r="2" spans="1:4" s="34" customFormat="1" ht="19.5" customHeight="1">
      <c r="A2" s="37" t="s">
        <v>218</v>
      </c>
      <c r="B2" s="37"/>
      <c r="C2" s="37"/>
      <c r="D2" s="38"/>
    </row>
    <row r="3" spans="1:3" ht="15.75" customHeight="1">
      <c r="A3" s="39" t="s">
        <v>21</v>
      </c>
      <c r="B3" s="39"/>
      <c r="C3" s="40" t="s">
        <v>22</v>
      </c>
    </row>
    <row r="4" spans="1:3" s="35" customFormat="1" ht="30" customHeight="1">
      <c r="A4" s="41" t="s">
        <v>219</v>
      </c>
      <c r="B4" s="42" t="s">
        <v>220</v>
      </c>
      <c r="C4" s="42" t="s">
        <v>221</v>
      </c>
    </row>
    <row r="5" spans="1:4" s="36" customFormat="1" ht="21.75" customHeight="1">
      <c r="A5" s="43" t="s">
        <v>222</v>
      </c>
      <c r="B5" s="44">
        <f>SUM(B7:B8)</f>
        <v>17.4</v>
      </c>
      <c r="C5" s="45">
        <f>SUM(C7:C8)</f>
        <v>17</v>
      </c>
      <c r="D5" s="24"/>
    </row>
    <row r="6" spans="1:4" s="36" customFormat="1" ht="19.5" customHeight="1">
      <c r="A6" s="46" t="s">
        <v>223</v>
      </c>
      <c r="B6" s="47">
        <v>0</v>
      </c>
      <c r="C6" s="48">
        <v>0</v>
      </c>
      <c r="D6" s="24"/>
    </row>
    <row r="7" spans="1:4" s="36" customFormat="1" ht="19.5" customHeight="1">
      <c r="A7" s="46" t="s">
        <v>224</v>
      </c>
      <c r="B7" s="48">
        <v>4.16</v>
      </c>
      <c r="C7" s="49">
        <v>3.75</v>
      </c>
      <c r="D7" s="24"/>
    </row>
    <row r="8" spans="1:4" s="36" customFormat="1" ht="19.5" customHeight="1">
      <c r="A8" s="46" t="s">
        <v>225</v>
      </c>
      <c r="B8" s="48">
        <v>13.24</v>
      </c>
      <c r="C8" s="50">
        <v>13.25</v>
      </c>
      <c r="D8" s="24"/>
    </row>
    <row r="9" spans="1:4" s="36" customFormat="1" ht="19.5" customHeight="1">
      <c r="A9" s="46" t="s">
        <v>226</v>
      </c>
      <c r="B9" s="48">
        <v>13.24</v>
      </c>
      <c r="C9" s="51">
        <v>13.25</v>
      </c>
      <c r="D9" s="24"/>
    </row>
    <row r="10" spans="1:4" s="36" customFormat="1" ht="19.5" customHeight="1">
      <c r="A10" s="52" t="s">
        <v>227</v>
      </c>
      <c r="B10" s="53"/>
      <c r="C10" s="54">
        <v>0</v>
      </c>
      <c r="D10" s="24"/>
    </row>
    <row r="11" spans="1:4" s="35" customFormat="1" ht="19.5" customHeight="1">
      <c r="A11" s="55"/>
      <c r="B11" s="55"/>
      <c r="C11" s="56"/>
      <c r="D11"/>
    </row>
    <row r="12" spans="1:4" s="35" customFormat="1" ht="53.25" customHeight="1">
      <c r="A12" s="57" t="s">
        <v>228</v>
      </c>
      <c r="B12" s="57"/>
      <c r="C12" s="57"/>
      <c r="D12" s="24"/>
    </row>
    <row r="13" spans="1:4" s="35" customFormat="1" ht="14.25" customHeight="1">
      <c r="A13"/>
      <c r="B13"/>
      <c r="C13"/>
      <c r="D13"/>
    </row>
    <row r="14" spans="1:4" s="35" customFormat="1" ht="14.25" customHeight="1">
      <c r="A14"/>
      <c r="B14"/>
      <c r="C14"/>
      <c r="D14"/>
    </row>
    <row r="15" spans="1:4" s="35" customFormat="1" ht="14.25" customHeight="1">
      <c r="A15"/>
      <c r="B15"/>
      <c r="C15"/>
      <c r="D15"/>
    </row>
    <row r="16" spans="1:4" s="35" customFormat="1" ht="14.25" customHeight="1">
      <c r="A16"/>
      <c r="B16"/>
      <c r="C16"/>
      <c r="D16"/>
    </row>
    <row r="17" spans="1:4" s="35" customFormat="1" ht="14.25" customHeight="1">
      <c r="A17"/>
      <c r="B17"/>
      <c r="C17" s="24"/>
      <c r="D17"/>
    </row>
    <row r="18" s="35" customFormat="1" ht="14.25" customHeight="1">
      <c r="C18" s="36"/>
    </row>
    <row r="19" s="35" customFormat="1" ht="14.25" customHeight="1"/>
    <row r="20" s="35" customFormat="1" ht="14.25" customHeight="1"/>
    <row r="21" s="35" customFormat="1" ht="14.25" customHeight="1"/>
    <row r="22" s="35" customFormat="1" ht="14.25" customHeight="1"/>
    <row r="23" s="35" customFormat="1" ht="14.25" customHeight="1"/>
    <row r="24" s="35" customFormat="1" ht="14.25" customHeight="1"/>
    <row r="25" s="35" customFormat="1" ht="14.25" customHeight="1"/>
    <row r="26" s="35" customFormat="1" ht="14.25" customHeight="1"/>
    <row r="27" s="35" customFormat="1" ht="14.25" customHeight="1"/>
    <row r="28" s="35" customFormat="1" ht="14.25" customHeight="1"/>
    <row r="29" s="35" customFormat="1" ht="14.25" customHeight="1"/>
    <row r="30" s="35" customFormat="1" ht="14.25" customHeight="1"/>
    <row r="31" s="35" customFormat="1" ht="14.25" customHeight="1"/>
    <row r="32" s="35" customFormat="1" ht="14.25" customHeight="1"/>
    <row r="33" spans="1:4" s="35" customFormat="1" ht="14.25" customHeight="1">
      <c r="A33"/>
      <c r="B33"/>
      <c r="C33"/>
      <c r="D33"/>
    </row>
    <row r="34" spans="1:4" s="35" customFormat="1" ht="14.25" customHeight="1">
      <c r="A34"/>
      <c r="B34"/>
      <c r="C34"/>
      <c r="D34"/>
    </row>
    <row r="35" spans="1:4" s="35" customFormat="1" ht="14.25" customHeight="1">
      <c r="A35"/>
      <c r="B35"/>
      <c r="C35"/>
      <c r="D35"/>
    </row>
    <row r="36" spans="1:4" s="35" customFormat="1" ht="14.25" customHeight="1">
      <c r="A36"/>
      <c r="B36"/>
      <c r="C36"/>
      <c r="D36"/>
    </row>
  </sheetData>
  <sheetProtection/>
  <mergeCells count="2">
    <mergeCell ref="A2:C2"/>
    <mergeCell ref="A12:C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2017-11-09T01:26:05Z</dcterms:created>
  <dcterms:modified xsi:type="dcterms:W3CDTF">2019-02-02T07:47:47Z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