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7" activeTab="9"/>
  </bookViews>
  <sheets>
    <sheet name="部门预算公开目录" sheetId="1" r:id="rId1"/>
    <sheet name="收入支出总体情况说明" sheetId="2" r:id="rId2"/>
    <sheet name="1部门预算收支总表" sheetId="3" r:id="rId3"/>
    <sheet name="2收入预算总表" sheetId="4" r:id="rId4"/>
    <sheet name="3支出预算总表" sheetId="5" r:id="rId5"/>
    <sheet name="4一般公共预算和政府性基金收支总表" sheetId="6" r:id="rId6"/>
    <sheet name="5一般公共预算支出表" sheetId="7" r:id="rId7"/>
    <sheet name="6一般公共预算基本支出表" sheetId="8" r:id="rId8"/>
    <sheet name="7一般公共预算“三公”经费支出表" sheetId="9" r:id="rId9"/>
    <sheet name="8政府性基金支出表" sheetId="10" r:id="rId10"/>
  </sheets>
  <definedNames>
    <definedName name="_xlnm.Print_Area" localSheetId="3">'2收入预算总表'!$A$1:$S$16</definedName>
    <definedName name="_xlnm.Print_Titles" localSheetId="3">'2收入预算总表'!$1:$6</definedName>
    <definedName name="_xlnm.Print_Area" localSheetId="4">'3支出预算总表'!$A$1:$M$16</definedName>
    <definedName name="_xlnm.Print_Titles" localSheetId="4">'3支出预算总表'!$1:$6</definedName>
    <definedName name="_xlnm.Print_Area" localSheetId="5">'4一般公共预算和政府性基金收支总表'!$A$1:$L$35</definedName>
    <definedName name="_xlnm.Print_Titles" localSheetId="5">'4一般公共预算和政府性基金收支总表'!$1:$7</definedName>
    <definedName name="_xlnm.Print_Area" localSheetId="6">'5一般公共预算支出表'!$A$1:$M$16</definedName>
    <definedName name="_xlnm.Print_Titles" localSheetId="6">'5一般公共预算支出表'!$1:$6</definedName>
    <definedName name="_xlnm.Print_Area" localSheetId="7">'6一般公共预算基本支出表'!$A$1:$L$60</definedName>
    <definedName name="_xlnm.Print_Titles" localSheetId="7">'6一般公共预算基本支出表'!$1:$7</definedName>
  </definedNames>
  <calcPr fullCalcOnLoad="1"/>
</workbook>
</file>

<file path=xl/sharedStrings.xml><?xml version="1.0" encoding="utf-8"?>
<sst xmlns="http://schemas.openxmlformats.org/spreadsheetml/2006/main" count="477" uniqueCount="237">
  <si>
    <r>
      <t xml:space="preserve">    </t>
    </r>
    <r>
      <rPr>
        <b/>
        <sz val="18"/>
        <color indexed="63"/>
        <rFont val="黑体"/>
        <family val="3"/>
      </rPr>
      <t>目 录</t>
    </r>
  </si>
  <si>
    <t>第一部分   单位基本情况</t>
  </si>
  <si>
    <t>第二部分    收入预算说明</t>
  </si>
  <si>
    <t>第三部分    支出预算说明</t>
  </si>
  <si>
    <t>第四部分   “三公”经费预算增减变化原因说明</t>
  </si>
  <si>
    <t>第五部分    其他重要事项的情况说明</t>
  </si>
  <si>
    <r>
      <t xml:space="preserve">第六部分 </t>
    </r>
    <r>
      <rPr>
        <sz val="16"/>
        <rFont val="Calibri"/>
        <family val="2"/>
      </rPr>
      <t xml:space="preserve">   </t>
    </r>
    <r>
      <rPr>
        <b/>
        <sz val="16"/>
        <color indexed="63"/>
        <rFont val="黑体"/>
        <family val="3"/>
      </rPr>
      <t>名词解释</t>
    </r>
  </si>
  <si>
    <r>
      <t>     </t>
    </r>
    <r>
      <rPr>
        <b/>
        <sz val="16"/>
        <rFont val="楷体_GB2312"/>
        <family val="3"/>
      </rPr>
      <t>附件：</t>
    </r>
  </si>
  <si>
    <t>表1：2018年预算汇总表；</t>
  </si>
  <si>
    <t>表2：2018年收支预算总表；</t>
  </si>
  <si>
    <t>表3：2018年收入预算总表；</t>
  </si>
  <si>
    <t>表4：2018年支出预算总表；</t>
  </si>
  <si>
    <t>表5：2018年财政拨款收支总表；</t>
  </si>
  <si>
    <t>表6：2018年一般公共预算支出表；</t>
  </si>
  <si>
    <t>表7：2018年一般公共预算基本支出表；</t>
  </si>
  <si>
    <t>表8：2018年“三公”经费预算表；</t>
  </si>
  <si>
    <t>表9：2018年政府性基金预算表。</t>
  </si>
  <si>
    <t>收入支出预算总体情况说明</t>
  </si>
  <si>
    <r>
      <t>　　舞钢市院岭街道办事处</t>
    </r>
    <r>
      <rPr>
        <sz val="12"/>
        <rFont val="ˎ̥"/>
        <family val="1"/>
      </rPr>
      <t>2018</t>
    </r>
    <r>
      <rPr>
        <sz val="12"/>
        <rFont val="宋体"/>
        <family val="0"/>
      </rPr>
      <t>年收入总计790万元，支出总计790万元，与</t>
    </r>
    <r>
      <rPr>
        <sz val="12"/>
        <rFont val="ˎ̥"/>
        <family val="1"/>
      </rPr>
      <t>2017</t>
    </r>
    <r>
      <rPr>
        <sz val="12"/>
        <rFont val="宋体"/>
        <family val="0"/>
      </rPr>
      <t>年相比，收、支总计各下降151万元，下降16.05</t>
    </r>
    <r>
      <rPr>
        <sz val="12"/>
        <rFont val="ˎ̥"/>
        <family val="1"/>
      </rPr>
      <t>%</t>
    </r>
    <r>
      <rPr>
        <sz val="12"/>
        <rFont val="宋体"/>
        <family val="0"/>
      </rPr>
      <t>。主要原因：人员经费降低及退休人员所有支出有养老事业局发放。</t>
    </r>
  </si>
  <si>
    <t>预算01表</t>
  </si>
  <si>
    <t xml:space="preserve"> 2018年部门收支总体情况表</t>
  </si>
  <si>
    <r>
      <t>单位名称：</t>
    </r>
    <r>
      <rPr>
        <sz val="10"/>
        <color indexed="8"/>
        <rFont val="宋体"/>
        <family val="0"/>
      </rPr>
      <t>舞钢市院岭街道办事处</t>
    </r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</si>
  <si>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</si>
  <si>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</si>
  <si>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</si>
  <si>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</si>
  <si>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</si>
  <si>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</si>
  <si>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</si>
  <si>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</si>
  <si>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</si>
  <si>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</si>
  <si>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</si>
  <si>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</si>
  <si>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</si>
  <si>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</si>
  <si>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</si>
  <si>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</si>
  <si>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</si>
  <si>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</si>
  <si>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</si>
  <si>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</si>
  <si>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</si>
  <si>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</si>
  <si>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</si>
  <si>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</si>
  <si>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</si>
  <si>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</si>
  <si>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</si>
  <si>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</si>
  <si>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</si>
  <si>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</si>
  <si>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</si>
  <si>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</si>
  <si>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</si>
  <si>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</si>
  <si>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</si>
  <si>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</si>
  <si>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</si>
  <si>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</si>
  <si>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</si>
  <si>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</si>
  <si>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</si>
  <si>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单位名称：舞钢市院岭街道办事处</t>
  </si>
  <si>
    <t>单位名称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</si>
  <si>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</si>
  <si>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</si>
  <si>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</si>
  <si>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</si>
  <si>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</si>
  <si>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</si>
  <si>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</si>
  <si>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</si>
  <si>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</si>
  <si>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</si>
  <si>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</si>
  <si>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</si>
  <si>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201</t>
  </si>
  <si>
    <t>03</t>
  </si>
  <si>
    <t>01</t>
  </si>
  <si>
    <t>806001</t>
  </si>
  <si>
    <t>行政运行</t>
  </si>
  <si>
    <t xml:space="preserve"> 212</t>
  </si>
  <si>
    <t>城乡运行</t>
  </si>
  <si>
    <t>07</t>
  </si>
  <si>
    <t>计划生育</t>
  </si>
  <si>
    <t>213</t>
  </si>
  <si>
    <t>06</t>
  </si>
  <si>
    <t>对村集体经济组织的补助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</si>
  <si>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</si>
  <si>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</si>
  <si>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</si>
  <si>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</si>
  <si>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</si>
  <si>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</si>
  <si>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</si>
  <si>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</si>
  <si>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</si>
  <si>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210</t>
  </si>
  <si>
    <t>16</t>
  </si>
  <si>
    <t>214</t>
  </si>
  <si>
    <t>08</t>
  </si>
  <si>
    <t xml:space="preserve"> </t>
  </si>
  <si>
    <t>预算04表</t>
  </si>
  <si>
    <t>2018年财政拨款收支总体情况表</t>
  </si>
  <si>
    <t>收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</si>
  <si>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</si>
  <si>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</si>
  <si>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</si>
  <si>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</si>
  <si>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</si>
  <si>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</si>
  <si>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</si>
  <si>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</si>
  <si>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</si>
  <si>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</si>
  <si>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</si>
  <si>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</si>
  <si>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</si>
  <si>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</si>
  <si>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</si>
  <si>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</si>
  <si>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</si>
  <si>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</si>
  <si>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</si>
  <si>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</si>
  <si>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</si>
  <si>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</si>
  <si>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</si>
  <si>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</si>
  <si>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</si>
  <si>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</si>
  <si>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</si>
  <si>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</si>
  <si>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</si>
  <si>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</si>
  <si>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</si>
  <si>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</si>
  <si>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</si>
  <si>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预算06表</t>
  </si>
  <si>
    <t>2018年一般公共预算基本支出情况表</t>
  </si>
  <si>
    <t>科目名称</t>
  </si>
  <si>
    <t>301</t>
  </si>
  <si>
    <t xml:space="preserve">  301</t>
  </si>
  <si>
    <t xml:space="preserve">  基本工资</t>
  </si>
  <si>
    <t>02</t>
  </si>
  <si>
    <t xml:space="preserve">  津贴补贴</t>
  </si>
  <si>
    <t xml:space="preserve">  奖金</t>
  </si>
  <si>
    <t xml:space="preserve">  伙食补助费</t>
  </si>
  <si>
    <t xml:space="preserve">  绩效工资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</si>
  <si>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</si>
  <si>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</si>
  <si>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</si>
  <si>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</si>
  <si>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</si>
  <si>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</si>
  <si>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</si>
  <si>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</si>
  <si>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</si>
  <si>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</si>
  <si>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</si>
  <si>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</si>
  <si>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</si>
  <si>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</si>
  <si>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</si>
  <si>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</si>
  <si>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</si>
  <si>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</si>
  <si>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</si>
  <si>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</si>
  <si>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>咨询费</t>
  </si>
  <si>
    <t>04</t>
  </si>
  <si>
    <t xml:space="preserve">  手续费</t>
  </si>
  <si>
    <t>05</t>
  </si>
  <si>
    <t>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</si>
  <si>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</si>
  <si>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</si>
  <si>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</si>
  <si>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</si>
  <si>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</si>
  <si>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</si>
  <si>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</si>
  <si>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</si>
  <si>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>15</t>
  </si>
  <si>
    <t>会议费</t>
  </si>
  <si>
    <t xml:space="preserve">  培训费</t>
  </si>
  <si>
    <t>17</t>
  </si>
  <si>
    <t xml:space="preserve">  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</si>
  <si>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</si>
  <si>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</si>
  <si>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</si>
  <si>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</si>
  <si>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</si>
  <si>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</si>
  <si>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</si>
  <si>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 xml:space="preserve">  劳务费</t>
  </si>
  <si>
    <t>27</t>
  </si>
  <si>
    <t>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</si>
  <si>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</si>
  <si>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</si>
  <si>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</si>
  <si>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</si>
  <si>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</si>
  <si>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</si>
  <si>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</si>
  <si>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</si>
  <si>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</si>
  <si>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>税金及附加费用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</si>
  <si>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</si>
  <si>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</si>
  <si>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</si>
  <si>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</si>
  <si>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</si>
  <si>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</si>
  <si>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</si>
  <si>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</si>
  <si>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</si>
  <si>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</si>
  <si>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</si>
  <si>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</si>
  <si>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</si>
  <si>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 xml:space="preserve">  其他对个人和家庭补助支出</t>
  </si>
  <si>
    <t>预算07表</t>
  </si>
  <si>
    <t>2018年一般公共预算“三公”经费支出情况表</t>
  </si>
  <si>
    <t>项      目</t>
  </si>
  <si>
    <t>2017年“三公”经费决算数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</si>
  <si>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</si>
  <si>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</si>
  <si>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</si>
  <si>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</si>
  <si>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</si>
  <si>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</si>
  <si>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</si>
  <si>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</si>
  <si>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</si>
  <si>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</si>
  <si>
    <t>单位名称;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</si>
</sst>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0.0"/>
    <numFmt numFmtId="181" formatCode="* #,##0.00;* \-#,##0.00;* &quot;&quot;??;@"/>
    <numFmt numFmtId="182" formatCode=";;"/>
    <numFmt numFmtId="183" formatCode="#,##0.0"/>
    <numFmt numFmtId="184" formatCode="0.0_);[Red]\(0.0\)"/>
  </numFmts>
  <fonts count="6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5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12"/>
      <name val="ˎ̥"/>
      <family val="1"/>
    </font>
    <font>
      <sz val="10"/>
      <color indexed="63"/>
      <name val="Arial"/>
      <family val="2"/>
    </font>
    <font>
      <b/>
      <sz val="16"/>
      <color indexed="63"/>
      <name val="黑体"/>
      <family val="3"/>
    </font>
    <font>
      <sz val="16"/>
      <color indexed="63"/>
      <name val="Arial"/>
      <family val="2"/>
    </font>
    <font>
      <sz val="16"/>
      <name val="仿宋_GB2312"/>
      <family val="3"/>
    </font>
    <font>
      <b/>
      <sz val="16"/>
      <name val="楷体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3"/>
      <name val="黑体"/>
      <family val="3"/>
    </font>
    <font>
      <sz val="16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9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1" applyNumberFormat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46" fillId="7" borderId="0" applyNumberFormat="0" applyBorder="0" applyAlignment="0" applyProtection="0"/>
    <xf numFmtId="0" fontId="48" fillId="8" borderId="0" applyNumberFormat="0" applyBorder="0" applyAlignment="0" applyProtection="0"/>
    <xf numFmtId="0" fontId="25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12" borderId="2" applyNumberFormat="0" applyFont="0" applyAlignment="0" applyProtection="0"/>
    <xf numFmtId="0" fontId="49" fillId="1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14" borderId="0" applyNumberFormat="0" applyBorder="0" applyAlignment="0" applyProtection="0"/>
    <xf numFmtId="0" fontId="53" fillId="0" borderId="4" applyNumberFormat="0" applyFill="0" applyAlignment="0" applyProtection="0"/>
    <xf numFmtId="0" fontId="49" fillId="15" borderId="0" applyNumberFormat="0" applyBorder="0" applyAlignment="0" applyProtection="0"/>
    <xf numFmtId="0" fontId="59" fillId="16" borderId="5" applyNumberFormat="0" applyAlignment="0" applyProtection="0"/>
    <xf numFmtId="0" fontId="60" fillId="16" borderId="1" applyNumberFormat="0" applyAlignment="0" applyProtection="0"/>
    <xf numFmtId="0" fontId="61" fillId="17" borderId="6" applyNumberFormat="0" applyAlignment="0" applyProtection="0"/>
    <xf numFmtId="0" fontId="46" fillId="18" borderId="0" applyNumberFormat="0" applyBorder="0" applyAlignment="0" applyProtection="0"/>
    <xf numFmtId="0" fontId="49" fillId="19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20" borderId="0" applyNumberFormat="0" applyBorder="0" applyAlignment="0" applyProtection="0"/>
    <xf numFmtId="0" fontId="65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6" fillId="36" borderId="0" applyNumberFormat="0" applyBorder="0" applyAlignment="0" applyProtection="0"/>
    <xf numFmtId="0" fontId="49" fillId="37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78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178" fontId="2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178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79" fontId="2" fillId="0" borderId="0" xfId="0" applyNumberFormat="1" applyFont="1" applyFill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178" fontId="2" fillId="0" borderId="9" xfId="0" applyNumberFormat="1" applyFont="1" applyFill="1" applyBorder="1" applyAlignment="1" applyProtection="1">
      <alignment horizontal="centerContinuous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181" fontId="2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8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80" fontId="10" fillId="0" borderId="14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80" fontId="9" fillId="0" borderId="19" xfId="0" applyNumberFormat="1" applyFont="1" applyFill="1" applyBorder="1" applyAlignment="1" applyProtection="1">
      <alignment horizontal="right" vertical="center" wrapText="1"/>
      <protection/>
    </xf>
    <xf numFmtId="180" fontId="10" fillId="0" borderId="11" xfId="0" applyNumberFormat="1" applyFont="1" applyFill="1" applyBorder="1" applyAlignment="1" applyProtection="1">
      <alignment horizontal="right" vertical="center" wrapText="1"/>
      <protection/>
    </xf>
    <xf numFmtId="180" fontId="10" fillId="0" borderId="19" xfId="0" applyNumberFormat="1" applyFont="1" applyFill="1" applyBorder="1" applyAlignment="1" applyProtection="1">
      <alignment horizontal="right" vertical="center" wrapText="1"/>
      <protection/>
    </xf>
    <xf numFmtId="180" fontId="10" fillId="0" borderId="16" xfId="0" applyNumberFormat="1" applyFont="1" applyFill="1" applyBorder="1" applyAlignment="1" applyProtection="1">
      <alignment horizontal="righ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 wrapText="1"/>
      <protection/>
    </xf>
    <xf numFmtId="49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vertical="center"/>
    </xf>
    <xf numFmtId="180" fontId="11" fillId="0" borderId="16" xfId="0" applyNumberFormat="1" applyFont="1" applyFill="1" applyBorder="1" applyAlignment="1" applyProtection="1">
      <alignment horizontal="righ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180" fontId="66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25" xfId="0" applyNumberFormat="1" applyFont="1" applyFill="1" applyBorder="1" applyAlignment="1" applyProtection="1">
      <alignment horizontal="right" vertical="center" wrapText="1"/>
      <protection/>
    </xf>
    <xf numFmtId="180" fontId="9" fillId="0" borderId="26" xfId="0" applyNumberFormat="1" applyFont="1" applyFill="1" applyBorder="1" applyAlignment="1" applyProtection="1">
      <alignment horizontal="right" vertical="center" wrapText="1"/>
      <protection/>
    </xf>
    <xf numFmtId="180" fontId="9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27" xfId="0" applyNumberFormat="1" applyFont="1" applyFill="1" applyBorder="1" applyAlignment="1">
      <alignment horizontal="right" vertical="center" wrapText="1"/>
    </xf>
    <xf numFmtId="180" fontId="9" fillId="0" borderId="24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78" fontId="9" fillId="0" borderId="0" xfId="0" applyNumberFormat="1" applyFont="1" applyFill="1" applyAlignment="1" applyProtection="1">
      <alignment horizontal="center"/>
      <protection/>
    </xf>
    <xf numFmtId="178" fontId="9" fillId="0" borderId="0" xfId="0" applyNumberFormat="1" applyFont="1" applyFill="1" applyAlignment="1" applyProtection="1">
      <alignment horizontal="centerContinuous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49" fontId="1" fillId="38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13" xfId="0" applyNumberFormat="1" applyFont="1" applyFill="1" applyBorder="1" applyAlignment="1" applyProtection="1">
      <alignment horizontal="left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12" xfId="0" applyNumberFormat="1" applyFont="1" applyFill="1" applyBorder="1" applyAlignment="1" applyProtection="1">
      <alignment horizontal="right" vertical="center" wrapText="1"/>
      <protection/>
    </xf>
    <xf numFmtId="180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 applyProtection="1">
      <alignment horizontal="right" vertical="center" wrapText="1"/>
      <protection/>
    </xf>
    <xf numFmtId="178" fontId="0" fillId="0" borderId="28" xfId="0" applyNumberFormat="1" applyFont="1" applyFill="1" applyBorder="1" applyAlignment="1" applyProtection="1">
      <alignment horizontal="right" vertical="center" wrapText="1"/>
      <protection/>
    </xf>
    <xf numFmtId="178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178" fontId="0" fillId="0" borderId="13" xfId="0" applyNumberFormat="1" applyFont="1" applyFill="1" applyBorder="1" applyAlignment="1" applyProtection="1">
      <alignment horizontal="right" vertical="center" wrapText="1"/>
      <protection/>
    </xf>
    <xf numFmtId="178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28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78" fontId="0" fillId="0" borderId="20" xfId="0" applyNumberFormat="1" applyFont="1" applyFill="1" applyBorder="1" applyAlignment="1" applyProtection="1">
      <alignment horizontal="right" vertical="center" wrapText="1"/>
      <protection/>
    </xf>
    <xf numFmtId="17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wrapText="1"/>
    </xf>
    <xf numFmtId="181" fontId="4" fillId="0" borderId="0" xfId="0" applyNumberFormat="1" applyFont="1" applyFill="1" applyAlignment="1" applyProtection="1">
      <alignment vertical="center" wrapText="1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vertical="center"/>
      <protection/>
    </xf>
    <xf numFmtId="181" fontId="12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 applyProtection="1">
      <alignment horizontal="left" vertical="center"/>
      <protection/>
    </xf>
    <xf numFmtId="181" fontId="2" fillId="0" borderId="9" xfId="0" applyNumberFormat="1" applyFont="1" applyFill="1" applyBorder="1" applyAlignment="1" applyProtection="1">
      <alignment horizontal="centerContinuous" vertical="center"/>
      <protection/>
    </xf>
    <xf numFmtId="181" fontId="5" fillId="0" borderId="9" xfId="0" applyNumberFormat="1" applyFont="1" applyFill="1" applyBorder="1" applyAlignment="1" applyProtection="1">
      <alignment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28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19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Continuous" vertical="center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horizontal="centerContinuous" vertical="center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29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/>
      <protection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8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80" fontId="13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/>
    </xf>
    <xf numFmtId="180" fontId="13" fillId="0" borderId="12" xfId="0" applyNumberFormat="1" applyFont="1" applyFill="1" applyBorder="1" applyAlignment="1">
      <alignment horizontal="right" vertical="center" wrapText="1"/>
    </xf>
    <xf numFmtId="180" fontId="13" fillId="0" borderId="17" xfId="0" applyNumberFormat="1" applyFont="1" applyFill="1" applyBorder="1" applyAlignment="1" applyProtection="1">
      <alignment horizontal="right" vertical="center" wrapText="1"/>
      <protection/>
    </xf>
    <xf numFmtId="180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ont="1" applyBorder="1" applyAlignment="1">
      <alignment horizontal="center" vertical="center" wrapText="1"/>
    </xf>
    <xf numFmtId="180" fontId="14" fillId="0" borderId="16" xfId="0" applyNumberFormat="1" applyFont="1" applyFill="1" applyBorder="1" applyAlignment="1" applyProtection="1">
      <alignment horizontal="right" vertical="center" wrapText="1"/>
      <protection/>
    </xf>
    <xf numFmtId="180" fontId="14" fillId="0" borderId="12" xfId="0" applyNumberFormat="1" applyFont="1" applyFill="1" applyBorder="1" applyAlignment="1">
      <alignment horizontal="right" vertical="center" wrapText="1"/>
    </xf>
    <xf numFmtId="180" fontId="14" fillId="0" borderId="17" xfId="0" applyNumberFormat="1" applyFont="1" applyFill="1" applyBorder="1" applyAlignment="1" applyProtection="1">
      <alignment horizontal="right" vertical="center" wrapText="1"/>
      <protection/>
    </xf>
    <xf numFmtId="180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 applyProtection="1">
      <alignment horizontal="right" vertical="center" wrapText="1"/>
      <protection/>
    </xf>
    <xf numFmtId="180" fontId="13" fillId="0" borderId="0" xfId="0" applyNumberFormat="1" applyFont="1" applyFill="1" applyAlignment="1">
      <alignment vertical="center"/>
    </xf>
    <xf numFmtId="180" fontId="13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180" fontId="13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80" fontId="67" fillId="0" borderId="12" xfId="0" applyNumberFormat="1" applyFont="1" applyFill="1" applyBorder="1" applyAlignment="1">
      <alignment horizontal="right" vertical="center" wrapText="1"/>
    </xf>
    <xf numFmtId="180" fontId="67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0" fontId="13" fillId="0" borderId="17" xfId="0" applyNumberFormat="1" applyFont="1" applyFill="1" applyBorder="1" applyAlignment="1" applyProtection="1">
      <alignment horizontal="right" vertical="center"/>
      <protection/>
    </xf>
    <xf numFmtId="180" fontId="0" fillId="0" borderId="17" xfId="0" applyNumberFormat="1" applyFont="1" applyFill="1" applyBorder="1" applyAlignment="1" applyProtection="1">
      <alignment horizontal="right" vertical="center"/>
      <protection/>
    </xf>
    <xf numFmtId="180" fontId="13" fillId="0" borderId="11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16" xfId="0" applyNumberFormat="1" applyFont="1" applyFill="1" applyBorder="1" applyAlignment="1">
      <alignment horizontal="right" vertical="center"/>
    </xf>
    <xf numFmtId="180" fontId="14" fillId="0" borderId="14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1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49" fontId="0" fillId="38" borderId="10" xfId="0" applyNumberFormat="1" applyFont="1" applyFill="1" applyBorder="1" applyAlignment="1">
      <alignment horizontal="center" vertical="center" wrapText="1"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3" fontId="1" fillId="0" borderId="0" xfId="0" applyNumberFormat="1" applyFont="1" applyFill="1" applyAlignment="1">
      <alignment/>
    </xf>
    <xf numFmtId="180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182" fontId="16" fillId="0" borderId="13" xfId="0" applyNumberFormat="1" applyFont="1" applyFill="1" applyBorder="1" applyAlignment="1" applyProtection="1">
      <alignment horizontal="left" vertical="center" wrapText="1"/>
      <protection/>
    </xf>
    <xf numFmtId="180" fontId="16" fillId="0" borderId="11" xfId="0" applyNumberFormat="1" applyFont="1" applyFill="1" applyBorder="1" applyAlignment="1" applyProtection="1">
      <alignment horizontal="right" vertical="center" wrapText="1"/>
      <protection/>
    </xf>
    <xf numFmtId="180" fontId="16" fillId="0" borderId="12" xfId="0" applyNumberFormat="1" applyFont="1" applyFill="1" applyBorder="1" applyAlignment="1" applyProtection="1">
      <alignment horizontal="right" vertical="center" wrapText="1"/>
      <protection/>
    </xf>
    <xf numFmtId="180" fontId="16" fillId="0" borderId="14" xfId="0" applyNumberFormat="1" applyFont="1" applyFill="1" applyBorder="1" applyAlignment="1" applyProtection="1">
      <alignment horizontal="right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vertical="center" wrapText="1"/>
      <protection/>
    </xf>
    <xf numFmtId="49" fontId="13" fillId="0" borderId="12" xfId="0" applyNumberFormat="1" applyFont="1" applyFill="1" applyBorder="1" applyAlignment="1" applyProtection="1">
      <alignment vertical="center" wrapText="1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vertical="center" wrapText="1"/>
      <protection/>
    </xf>
    <xf numFmtId="49" fontId="14" fillId="0" borderId="12" xfId="0" applyNumberFormat="1" applyFont="1" applyFill="1" applyBorder="1" applyAlignment="1" applyProtection="1">
      <alignment vertical="center" wrapText="1"/>
      <protection/>
    </xf>
    <xf numFmtId="180" fontId="17" fillId="0" borderId="11" xfId="0" applyNumberFormat="1" applyFont="1" applyFill="1" applyBorder="1" applyAlignment="1" applyProtection="1">
      <alignment horizontal="right" vertical="center" wrapText="1"/>
      <protection/>
    </xf>
    <xf numFmtId="180" fontId="17" fillId="0" borderId="12" xfId="0" applyNumberFormat="1" applyFont="1" applyFill="1" applyBorder="1" applyAlignment="1" applyProtection="1">
      <alignment horizontal="right" vertical="center" wrapText="1"/>
      <protection/>
    </xf>
    <xf numFmtId="180" fontId="17" fillId="0" borderId="14" xfId="0" applyNumberFormat="1" applyFont="1" applyFill="1" applyBorder="1" applyAlignment="1" applyProtection="1">
      <alignment horizontal="right" vertical="center" wrapText="1"/>
      <protection/>
    </xf>
    <xf numFmtId="179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28" xfId="0" applyNumberFormat="1" applyFont="1" applyFill="1" applyBorder="1" applyAlignment="1" applyProtection="1">
      <alignment horizontal="centerContinuous" vertical="center"/>
      <protection/>
    </xf>
    <xf numFmtId="4" fontId="17" fillId="0" borderId="13" xfId="0" applyNumberFormat="1" applyFont="1" applyFill="1" applyBorder="1" applyAlignment="1" applyProtection="1">
      <alignment horizontal="right" vertical="center" wrapText="1"/>
      <protection/>
    </xf>
    <xf numFmtId="179" fontId="17" fillId="0" borderId="11" xfId="0" applyNumberFormat="1" applyFont="1" applyFill="1" applyBorder="1" applyAlignment="1" applyProtection="1">
      <alignment horizontal="right" vertical="center" wrapText="1"/>
      <protection/>
    </xf>
    <xf numFmtId="179" fontId="17" fillId="0" borderId="25" xfId="0" applyNumberFormat="1" applyFont="1" applyFill="1" applyBorder="1" applyAlignment="1" applyProtection="1">
      <alignment horizontal="right" vertical="center" wrapText="1"/>
      <protection/>
    </xf>
    <xf numFmtId="180" fontId="17" fillId="0" borderId="23" xfId="0" applyNumberFormat="1" applyFont="1" applyFill="1" applyBorder="1" applyAlignment="1" applyProtection="1">
      <alignment horizontal="right" vertical="center" wrapText="1"/>
      <protection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79" fontId="2" fillId="0" borderId="30" xfId="0" applyNumberFormat="1" applyFont="1" applyFill="1" applyBorder="1" applyAlignment="1" applyProtection="1">
      <alignment horizontal="right" vertical="center" wrapText="1"/>
      <protection/>
    </xf>
    <xf numFmtId="179" fontId="2" fillId="0" borderId="23" xfId="0" applyNumberFormat="1" applyFont="1" applyFill="1" applyBorder="1" applyAlignment="1" applyProtection="1">
      <alignment horizontal="right" vertical="center" wrapText="1"/>
      <protection/>
    </xf>
    <xf numFmtId="176" fontId="0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8" borderId="0" xfId="0" applyNumberFormat="1" applyFont="1" applyFill="1" applyAlignment="1" applyProtection="1">
      <alignment vertical="center" wrapText="1"/>
      <protection/>
    </xf>
    <xf numFmtId="178" fontId="2" fillId="38" borderId="0" xfId="0" applyNumberFormat="1" applyFont="1" applyFill="1" applyAlignment="1" applyProtection="1">
      <alignment vertical="center" wrapText="1"/>
      <protection/>
    </xf>
    <xf numFmtId="176" fontId="1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78" fontId="2" fillId="0" borderId="0" xfId="0" applyNumberFormat="1" applyFont="1" applyFill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38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/>
    </xf>
    <xf numFmtId="180" fontId="16" fillId="0" borderId="3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80" fontId="16" fillId="0" borderId="32" xfId="0" applyNumberFormat="1" applyFont="1" applyFill="1" applyBorder="1" applyAlignment="1" applyProtection="1">
      <alignment horizontal="right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left" vertical="center" wrapText="1"/>
      <protection/>
    </xf>
    <xf numFmtId="17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38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79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2" fillId="38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12" fillId="0" borderId="0" xfId="0" applyNumberFormat="1" applyFont="1" applyFill="1" applyAlignment="1" applyProtection="1">
      <alignment horizontal="center" vertical="center"/>
      <protection/>
    </xf>
    <xf numFmtId="181" fontId="2" fillId="0" borderId="18" xfId="0" applyNumberFormat="1" applyFont="1" applyFill="1" applyBorder="1" applyAlignment="1" applyProtection="1">
      <alignment horizontal="centerContinuous" vertical="center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28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Continuous" vertical="center"/>
      <protection/>
    </xf>
    <xf numFmtId="181" fontId="2" fillId="0" borderId="16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0" fontId="2" fillId="0" borderId="16" xfId="0" applyNumberFormat="1" applyFont="1" applyFill="1" applyBorder="1" applyAlignment="1" applyProtection="1">
      <alignment horizontal="right" vertical="center" wrapText="1"/>
      <protection/>
    </xf>
    <xf numFmtId="183" fontId="2" fillId="0" borderId="9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3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180" fontId="2" fillId="0" borderId="13" xfId="0" applyNumberFormat="1" applyFont="1" applyFill="1" applyBorder="1" applyAlignment="1" applyProtection="1">
      <alignment horizontal="right" vertical="center" wrapText="1"/>
      <protection/>
    </xf>
    <xf numFmtId="183" fontId="2" fillId="0" borderId="21" xfId="0" applyNumberFormat="1" applyFont="1" applyFill="1" applyBorder="1" applyAlignment="1" applyProtection="1">
      <alignment horizontal="left" vertical="center" wrapText="1"/>
      <protection/>
    </xf>
    <xf numFmtId="181" fontId="2" fillId="0" borderId="20" xfId="0" applyNumberFormat="1" applyFont="1" applyFill="1" applyBorder="1" applyAlignment="1" applyProtection="1">
      <alignment horizontal="left" vertical="center" wrapText="1"/>
      <protection/>
    </xf>
    <xf numFmtId="181" fontId="2" fillId="0" borderId="28" xfId="0" applyNumberFormat="1" applyFont="1" applyFill="1" applyBorder="1" applyAlignment="1" applyProtection="1">
      <alignment horizontal="left" vertical="center" wrapText="1"/>
      <protection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3" fontId="2" fillId="0" borderId="14" xfId="0" applyNumberFormat="1" applyFont="1" applyFill="1" applyBorder="1" applyAlignment="1" applyProtection="1">
      <alignment horizontal="left" vertical="center" wrapText="1"/>
      <protection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right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Font="1" applyBorder="1" applyAlignment="1">
      <alignment horizontal="centerContinuous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vertical="center" wrapText="1"/>
      <protection/>
    </xf>
    <xf numFmtId="180" fontId="2" fillId="0" borderId="10" xfId="0" applyNumberFormat="1" applyFont="1" applyFill="1" applyBorder="1" applyAlignment="1" applyProtection="1">
      <alignment vertical="center" wrapText="1"/>
      <protection/>
    </xf>
    <xf numFmtId="180" fontId="2" fillId="0" borderId="16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8" sqref="A18"/>
    </sheetView>
  </sheetViews>
  <sheetFormatPr defaultColWidth="9.33203125" defaultRowHeight="11.25"/>
  <cols>
    <col min="1" max="1" width="124.66015625" style="0" customWidth="1"/>
  </cols>
  <sheetData>
    <row r="1" ht="12.75">
      <c r="A1" s="372"/>
    </row>
    <row r="2" ht="22.5">
      <c r="A2" s="373" t="s">
        <v>0</v>
      </c>
    </row>
    <row r="3" ht="12.75">
      <c r="A3" s="372"/>
    </row>
    <row r="4" ht="20.25">
      <c r="A4" s="374" t="s">
        <v>1</v>
      </c>
    </row>
    <row r="5" ht="20.25">
      <c r="A5" s="375" t="s">
        <v>2</v>
      </c>
    </row>
    <row r="6" ht="20.25">
      <c r="A6" s="374" t="s">
        <v>3</v>
      </c>
    </row>
    <row r="7" ht="20.25">
      <c r="A7" s="374" t="s">
        <v>4</v>
      </c>
    </row>
    <row r="8" ht="20.25">
      <c r="A8" s="374" t="s">
        <v>5</v>
      </c>
    </row>
    <row r="9" ht="21">
      <c r="A9" s="374" t="s">
        <v>6</v>
      </c>
    </row>
    <row r="10" ht="20.25">
      <c r="A10" s="376"/>
    </row>
    <row r="11" ht="20.25">
      <c r="A11" s="377" t="s">
        <v>7</v>
      </c>
    </row>
    <row r="12" ht="20.25">
      <c r="A12" s="378" t="s">
        <v>8</v>
      </c>
    </row>
    <row r="13" ht="20.25">
      <c r="A13" s="378" t="s">
        <v>9</v>
      </c>
    </row>
    <row r="14" ht="20.25">
      <c r="A14" s="378" t="s">
        <v>10</v>
      </c>
    </row>
    <row r="15" ht="20.25">
      <c r="A15" s="378" t="s">
        <v>11</v>
      </c>
    </row>
    <row r="16" ht="20.25">
      <c r="A16" s="378" t="s">
        <v>12</v>
      </c>
    </row>
    <row r="17" ht="20.25">
      <c r="A17" s="378" t="s">
        <v>13</v>
      </c>
    </row>
    <row r="18" ht="20.25">
      <c r="A18" s="378" t="s">
        <v>14</v>
      </c>
    </row>
    <row r="19" ht="20.25">
      <c r="A19" s="378" t="s">
        <v>15</v>
      </c>
    </row>
    <row r="20" ht="20.25">
      <c r="A20" s="378" t="s">
        <v>16</v>
      </c>
    </row>
    <row r="21" ht="20.25">
      <c r="A21" s="379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 topLeftCell="A1">
      <selection activeCell="F3" sqref="F3"/>
    </sheetView>
  </sheetViews>
  <sheetFormatPr defaultColWidth="7.16015625" defaultRowHeight="11.25"/>
  <cols>
    <col min="1" max="1" width="5.5" style="3" customWidth="1"/>
    <col min="2" max="3" width="4.83203125" style="3" customWidth="1"/>
    <col min="4" max="4" width="6.5" style="3" customWidth="1"/>
    <col min="5" max="5" width="24.5" style="3" customWidth="1"/>
    <col min="6" max="6" width="12.66015625" style="3" customWidth="1"/>
    <col min="7" max="13" width="10.83203125" style="3" customWidth="1"/>
    <col min="14" max="16384" width="7.16015625" style="3" customWidth="1"/>
  </cols>
  <sheetData>
    <row r="1" spans="1:245" ht="12.7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234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" customHeight="1">
      <c r="A2" s="9" t="s">
        <v>235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9.5" customHeight="1">
      <c r="A3" s="10" t="s">
        <v>236</v>
      </c>
      <c r="B3" s="10"/>
      <c r="C3" s="10"/>
      <c r="D3" s="10"/>
      <c r="E3" s="10"/>
      <c r="F3" s="8"/>
      <c r="G3" s="11"/>
      <c r="H3" s="11"/>
      <c r="I3" s="11"/>
      <c r="J3" s="11"/>
      <c r="K3" s="11"/>
      <c r="L3" s="27"/>
      <c r="M3" s="28" t="s">
        <v>22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2" t="s">
        <v>65</v>
      </c>
      <c r="B4" s="12"/>
      <c r="C4" s="12"/>
      <c r="D4" s="13" t="s">
        <v>66</v>
      </c>
      <c r="E4" s="13" t="s">
        <v>67</v>
      </c>
      <c r="F4" s="14" t="s">
        <v>68</v>
      </c>
      <c r="G4" s="15" t="s">
        <v>91</v>
      </c>
      <c r="H4" s="15"/>
      <c r="I4" s="15"/>
      <c r="J4" s="29"/>
      <c r="K4" s="30" t="s">
        <v>92</v>
      </c>
      <c r="L4" s="15"/>
      <c r="M4" s="3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7.75" customHeight="1">
      <c r="A5" s="16" t="s">
        <v>71</v>
      </c>
      <c r="B5" s="17" t="s">
        <v>72</v>
      </c>
      <c r="C5" s="17" t="s">
        <v>73</v>
      </c>
      <c r="D5" s="14"/>
      <c r="E5" s="14"/>
      <c r="F5" s="14"/>
      <c r="G5" s="18" t="s">
        <v>37</v>
      </c>
      <c r="H5" s="14" t="s">
        <v>93</v>
      </c>
      <c r="I5" s="14" t="s">
        <v>94</v>
      </c>
      <c r="J5" s="14" t="s">
        <v>95</v>
      </c>
      <c r="K5" s="14" t="s">
        <v>37</v>
      </c>
      <c r="L5" s="32" t="s">
        <v>96</v>
      </c>
      <c r="M5" s="14" t="s">
        <v>97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6" t="s">
        <v>76</v>
      </c>
      <c r="B6" s="17" t="s">
        <v>76</v>
      </c>
      <c r="C6" s="17" t="s">
        <v>76</v>
      </c>
      <c r="D6" s="19" t="s">
        <v>76</v>
      </c>
      <c r="E6" s="14" t="s">
        <v>76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33">
        <v>8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0.25" customHeight="1">
      <c r="A7" s="16"/>
      <c r="B7" s="17"/>
      <c r="C7" s="17"/>
      <c r="D7" s="19"/>
      <c r="E7" s="14"/>
      <c r="F7" s="19"/>
      <c r="G7" s="19"/>
      <c r="H7" s="19"/>
      <c r="I7" s="19"/>
      <c r="J7" s="19"/>
      <c r="K7" s="19"/>
      <c r="L7" s="19"/>
      <c r="M7" s="1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7" customHeight="1">
      <c r="A8" s="14"/>
      <c r="B8" s="20"/>
      <c r="C8" s="20"/>
      <c r="D8" s="21"/>
      <c r="E8" s="22"/>
      <c r="F8" s="23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" customFormat="1" ht="20.25" customHeight="1">
      <c r="D12" s="2"/>
      <c r="E12" s="2"/>
      <c r="F12" s="2"/>
      <c r="G12" s="2"/>
      <c r="H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" customFormat="1" ht="20.25" customHeight="1">
      <c r="E13" s="2"/>
      <c r="F13" s="2"/>
      <c r="G13" s="2"/>
      <c r="H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6:245" s="1" customFormat="1" ht="20.25" customHeight="1">
      <c r="F14" s="2"/>
      <c r="H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0:245" s="1" customFormat="1" ht="14.25" customHeight="1">
      <c r="J15" s="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7:245" s="1" customFormat="1" ht="14.25" customHeight="1">
      <c r="G16" s="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4.25" customHeight="1">
      <c r="A17"/>
      <c r="B17"/>
      <c r="C17"/>
      <c r="D17"/>
      <c r="E17"/>
      <c r="F17"/>
      <c r="G17"/>
      <c r="H17" s="24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 s="2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 s="2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"/>
  <sheetViews>
    <sheetView workbookViewId="0" topLeftCell="A1">
      <selection activeCell="A4" sqref="A4:K4"/>
    </sheetView>
  </sheetViews>
  <sheetFormatPr defaultColWidth="9.33203125" defaultRowHeight="11.25"/>
  <sheetData>
    <row r="2" ht="14.25">
      <c r="A2" s="369" t="s">
        <v>17</v>
      </c>
    </row>
    <row r="4" spans="1:11" s="368" customFormat="1" ht="125.25" customHeight="1">
      <c r="A4" s="370" t="s">
        <v>18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</row>
  </sheetData>
  <sheetProtection/>
  <mergeCells count="1">
    <mergeCell ref="A4:K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workbookViewId="0" topLeftCell="A1">
      <selection activeCell="I9" sqref="I9"/>
    </sheetView>
  </sheetViews>
  <sheetFormatPr defaultColWidth="6.83203125" defaultRowHeight="11.25"/>
  <cols>
    <col min="1" max="1" width="3.5" style="3" customWidth="1"/>
    <col min="2" max="2" width="17.5" style="3" customWidth="1"/>
    <col min="3" max="3" width="12.16015625" style="3" customWidth="1"/>
    <col min="4" max="4" width="25" style="3" customWidth="1"/>
    <col min="5" max="5" width="11.5" style="3" customWidth="1"/>
    <col min="6" max="6" width="9" style="3" customWidth="1"/>
    <col min="7" max="7" width="10.5" style="3" customWidth="1"/>
    <col min="8" max="8" width="13.66015625" style="3" customWidth="1"/>
    <col min="9" max="9" width="12.66015625" style="3" customWidth="1"/>
    <col min="10" max="10" width="11.16015625" style="3" customWidth="1"/>
    <col min="11" max="11" width="10.33203125" style="3" customWidth="1"/>
    <col min="12" max="12" width="10.66015625" style="3" customWidth="1"/>
    <col min="13" max="13" width="11.5" style="305" customWidth="1"/>
    <col min="14" max="26" width="6.83203125" style="35" customWidth="1"/>
    <col min="27" max="16384" width="6.83203125" style="3" customWidth="1"/>
  </cols>
  <sheetData>
    <row r="1" spans="1:244" ht="12" customHeight="1">
      <c r="A1" s="63"/>
      <c r="B1" s="63"/>
      <c r="C1" s="306"/>
      <c r="D1" s="306"/>
      <c r="E1" s="26"/>
      <c r="F1" s="26"/>
      <c r="G1" s="26"/>
      <c r="H1" s="26"/>
      <c r="I1" s="8"/>
      <c r="J1" s="8"/>
      <c r="K1" s="8"/>
      <c r="L1" s="28"/>
      <c r="M1" s="28" t="s">
        <v>19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307" t="s">
        <v>20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15.75" customHeight="1">
      <c r="A3" s="10" t="s">
        <v>21</v>
      </c>
      <c r="B3" s="10"/>
      <c r="C3" s="10"/>
      <c r="D3" s="10"/>
      <c r="E3" s="28"/>
      <c r="F3" s="28"/>
      <c r="G3" s="28"/>
      <c r="H3" s="28"/>
      <c r="I3" s="8"/>
      <c r="J3" s="8"/>
      <c r="K3" s="8"/>
      <c r="L3" s="263" t="s">
        <v>22</v>
      </c>
      <c r="M3" s="26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308" t="s">
        <v>23</v>
      </c>
      <c r="B4" s="309"/>
      <c r="C4" s="310"/>
      <c r="D4" s="310" t="s">
        <v>24</v>
      </c>
      <c r="E4" s="311"/>
      <c r="F4" s="311"/>
      <c r="G4" s="311"/>
      <c r="H4" s="312"/>
      <c r="I4" s="312"/>
      <c r="J4" s="312"/>
      <c r="K4" s="312"/>
      <c r="L4" s="349"/>
      <c r="M4" s="35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313" t="s">
        <v>25</v>
      </c>
      <c r="B5" s="311"/>
      <c r="C5" s="314" t="s">
        <v>26</v>
      </c>
      <c r="D5" s="315" t="s">
        <v>27</v>
      </c>
      <c r="E5" s="237" t="s">
        <v>28</v>
      </c>
      <c r="F5" s="237" t="s">
        <v>29</v>
      </c>
      <c r="G5" s="316" t="s">
        <v>30</v>
      </c>
      <c r="H5" s="317" t="s">
        <v>31</v>
      </c>
      <c r="I5" s="317"/>
      <c r="J5" s="317"/>
      <c r="K5" s="317"/>
      <c r="L5" s="317"/>
      <c r="M5" s="31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311"/>
      <c r="B6" s="311"/>
      <c r="C6" s="318"/>
      <c r="D6" s="315"/>
      <c r="E6" s="237"/>
      <c r="F6" s="237"/>
      <c r="G6" s="237"/>
      <c r="H6" s="319" t="s">
        <v>32</v>
      </c>
      <c r="I6" s="319"/>
      <c r="J6" s="351" t="s">
        <v>33</v>
      </c>
      <c r="K6" s="303" t="s">
        <v>34</v>
      </c>
      <c r="L6" s="303" t="s">
        <v>35</v>
      </c>
      <c r="M6" s="352" t="s">
        <v>36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311"/>
      <c r="B7" s="311"/>
      <c r="C7" s="318"/>
      <c r="D7" s="315"/>
      <c r="E7" s="237"/>
      <c r="F7" s="237"/>
      <c r="G7" s="237"/>
      <c r="H7" s="317" t="s">
        <v>37</v>
      </c>
      <c r="I7" s="296" t="s">
        <v>38</v>
      </c>
      <c r="J7" s="284"/>
      <c r="K7" s="296"/>
      <c r="L7" s="296"/>
      <c r="M7" s="35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106" customFormat="1" ht="24.75" customHeight="1">
      <c r="A8" s="320" t="s">
        <v>32</v>
      </c>
      <c r="B8" s="321" t="s">
        <v>37</v>
      </c>
      <c r="C8" s="322">
        <v>790</v>
      </c>
      <c r="D8" s="323" t="s">
        <v>39</v>
      </c>
      <c r="E8" s="324">
        <v>790</v>
      </c>
      <c r="F8" s="325">
        <v>0</v>
      </c>
      <c r="G8" s="325">
        <v>0</v>
      </c>
      <c r="H8" s="326">
        <v>790</v>
      </c>
      <c r="I8" s="354">
        <v>790</v>
      </c>
      <c r="J8" s="355">
        <v>0</v>
      </c>
      <c r="K8" s="355">
        <v>0</v>
      </c>
      <c r="L8" s="355">
        <v>0</v>
      </c>
      <c r="M8" s="355">
        <v>0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</row>
    <row r="9" spans="1:244" s="106" customFormat="1" ht="24.75" customHeight="1">
      <c r="A9" s="320"/>
      <c r="B9" s="327" t="s">
        <v>40</v>
      </c>
      <c r="C9" s="328"/>
      <c r="D9" s="329" t="s">
        <v>41</v>
      </c>
      <c r="E9" s="324">
        <f>F9+G9+H9+J9+K9+L9+M9</f>
        <v>471</v>
      </c>
      <c r="F9" s="330">
        <v>0</v>
      </c>
      <c r="G9" s="331">
        <v>0</v>
      </c>
      <c r="H9" s="326">
        <f aca="true" t="shared" si="0" ref="H8:H11">I9</f>
        <v>471</v>
      </c>
      <c r="I9" s="356">
        <v>471</v>
      </c>
      <c r="J9" s="357">
        <v>0</v>
      </c>
      <c r="K9" s="358">
        <v>0</v>
      </c>
      <c r="L9" s="358">
        <v>0</v>
      </c>
      <c r="M9" s="355">
        <v>0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</row>
    <row r="10" spans="1:244" s="106" customFormat="1" ht="28.5" customHeight="1">
      <c r="A10" s="320"/>
      <c r="B10" s="327" t="s">
        <v>42</v>
      </c>
      <c r="C10" s="322">
        <v>0</v>
      </c>
      <c r="D10" s="332" t="s">
        <v>43</v>
      </c>
      <c r="E10" s="324">
        <f>F10+G10+H10+J10+K10+L10+M10</f>
        <v>113</v>
      </c>
      <c r="F10" s="330">
        <v>0</v>
      </c>
      <c r="G10" s="331">
        <v>0</v>
      </c>
      <c r="H10" s="326">
        <f t="shared" si="0"/>
        <v>113</v>
      </c>
      <c r="I10" s="359">
        <v>113</v>
      </c>
      <c r="J10" s="357">
        <v>0</v>
      </c>
      <c r="K10" s="358">
        <v>0</v>
      </c>
      <c r="L10" s="358">
        <v>0</v>
      </c>
      <c r="M10" s="355">
        <v>0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</row>
    <row r="11" spans="1:244" s="106" customFormat="1" ht="24.75" customHeight="1">
      <c r="A11" s="320"/>
      <c r="B11" s="327" t="s">
        <v>44</v>
      </c>
      <c r="C11" s="322">
        <v>0</v>
      </c>
      <c r="D11" s="332" t="s">
        <v>45</v>
      </c>
      <c r="E11" s="324">
        <f aca="true" t="shared" si="1" ref="E8:E19">F11+G11+H11+J11+K11+L11+M11</f>
        <v>50</v>
      </c>
      <c r="F11" s="330">
        <v>0</v>
      </c>
      <c r="G11" s="331">
        <v>0</v>
      </c>
      <c r="H11" s="326">
        <f t="shared" si="0"/>
        <v>50</v>
      </c>
      <c r="I11" s="360">
        <v>50</v>
      </c>
      <c r="J11" s="357">
        <v>0</v>
      </c>
      <c r="K11" s="358">
        <v>0</v>
      </c>
      <c r="L11" s="358">
        <v>0</v>
      </c>
      <c r="M11" s="355">
        <v>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</row>
    <row r="12" spans="1:244" s="106" customFormat="1" ht="24.75" customHeight="1">
      <c r="A12" s="320"/>
      <c r="B12" s="327" t="s">
        <v>46</v>
      </c>
      <c r="C12" s="322">
        <v>0</v>
      </c>
      <c r="D12" s="332" t="s">
        <v>47</v>
      </c>
      <c r="E12" s="324">
        <f t="shared" si="1"/>
        <v>156</v>
      </c>
      <c r="F12" s="330">
        <v>0</v>
      </c>
      <c r="G12" s="331">
        <v>0</v>
      </c>
      <c r="H12" s="322">
        <f>H13+H14</f>
        <v>156</v>
      </c>
      <c r="I12" s="361">
        <f>I13+I14</f>
        <v>156</v>
      </c>
      <c r="J12" s="358">
        <v>0</v>
      </c>
      <c r="K12" s="358">
        <v>0</v>
      </c>
      <c r="L12" s="358">
        <v>0</v>
      </c>
      <c r="M12" s="355">
        <v>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</row>
    <row r="13" spans="1:244" s="106" customFormat="1" ht="24.75" customHeight="1">
      <c r="A13" s="320"/>
      <c r="B13" s="327" t="s">
        <v>48</v>
      </c>
      <c r="C13" s="129">
        <v>0</v>
      </c>
      <c r="D13" s="332" t="s">
        <v>49</v>
      </c>
      <c r="E13" s="324">
        <f t="shared" si="1"/>
        <v>156</v>
      </c>
      <c r="F13" s="330">
        <v>0</v>
      </c>
      <c r="G13" s="331">
        <v>0</v>
      </c>
      <c r="H13" s="131">
        <v>156</v>
      </c>
      <c r="I13" s="362">
        <v>156</v>
      </c>
      <c r="J13" s="357">
        <v>0</v>
      </c>
      <c r="K13" s="358">
        <v>0</v>
      </c>
      <c r="L13" s="358">
        <v>0</v>
      </c>
      <c r="M13" s="355">
        <v>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</row>
    <row r="14" spans="1:244" s="106" customFormat="1" ht="23.25" customHeight="1">
      <c r="A14" s="333" t="s">
        <v>33</v>
      </c>
      <c r="B14" s="333"/>
      <c r="C14" s="334">
        <v>0</v>
      </c>
      <c r="D14" s="332" t="s">
        <v>50</v>
      </c>
      <c r="E14" s="324">
        <f t="shared" si="1"/>
        <v>0</v>
      </c>
      <c r="F14" s="330">
        <v>0</v>
      </c>
      <c r="G14" s="330">
        <v>0</v>
      </c>
      <c r="H14" s="334"/>
      <c r="I14" s="360"/>
      <c r="J14" s="358">
        <v>0</v>
      </c>
      <c r="K14" s="358">
        <v>0</v>
      </c>
      <c r="L14" s="358">
        <v>0</v>
      </c>
      <c r="M14" s="355"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</row>
    <row r="15" spans="1:244" s="106" customFormat="1" ht="23.25" customHeight="1">
      <c r="A15" s="335" t="s">
        <v>34</v>
      </c>
      <c r="B15" s="335"/>
      <c r="C15" s="336"/>
      <c r="D15" s="332" t="s">
        <v>51</v>
      </c>
      <c r="E15" s="324">
        <f t="shared" si="1"/>
        <v>0</v>
      </c>
      <c r="F15" s="330">
        <v>0</v>
      </c>
      <c r="G15" s="330">
        <v>0</v>
      </c>
      <c r="H15" s="129"/>
      <c r="I15" s="362"/>
      <c r="J15" s="358">
        <v>0</v>
      </c>
      <c r="K15" s="358">
        <v>0</v>
      </c>
      <c r="L15" s="358">
        <v>0</v>
      </c>
      <c r="M15" s="355">
        <v>0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</row>
    <row r="16" spans="1:244" s="106" customFormat="1" ht="23.25" customHeight="1">
      <c r="A16" s="237" t="s">
        <v>35</v>
      </c>
      <c r="B16" s="237"/>
      <c r="C16" s="336">
        <v>0</v>
      </c>
      <c r="D16" s="337" t="s">
        <v>52</v>
      </c>
      <c r="E16" s="324">
        <f t="shared" si="1"/>
        <v>0</v>
      </c>
      <c r="F16" s="330">
        <v>0</v>
      </c>
      <c r="G16" s="330">
        <v>0</v>
      </c>
      <c r="H16" s="129"/>
      <c r="I16" s="362"/>
      <c r="J16" s="358">
        <v>0</v>
      </c>
      <c r="K16" s="358">
        <v>0</v>
      </c>
      <c r="L16" s="358">
        <v>0</v>
      </c>
      <c r="M16" s="355">
        <v>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</row>
    <row r="17" spans="1:244" s="106" customFormat="1" ht="23.25" customHeight="1">
      <c r="A17" s="338" t="s">
        <v>36</v>
      </c>
      <c r="B17" s="339"/>
      <c r="C17" s="129">
        <v>0</v>
      </c>
      <c r="D17" s="337" t="s">
        <v>53</v>
      </c>
      <c r="E17" s="324">
        <f t="shared" si="1"/>
        <v>0</v>
      </c>
      <c r="F17" s="330">
        <v>0</v>
      </c>
      <c r="G17" s="330">
        <v>0</v>
      </c>
      <c r="H17" s="129">
        <v>0</v>
      </c>
      <c r="I17" s="362">
        <v>0</v>
      </c>
      <c r="J17" s="358">
        <v>0</v>
      </c>
      <c r="K17" s="358">
        <v>0</v>
      </c>
      <c r="L17" s="358">
        <v>0</v>
      </c>
      <c r="M17" s="355">
        <v>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</row>
    <row r="18" spans="1:244" s="106" customFormat="1" ht="23.25" customHeight="1">
      <c r="A18" s="340"/>
      <c r="B18" s="318"/>
      <c r="C18" s="129"/>
      <c r="D18" s="332" t="s">
        <v>54</v>
      </c>
      <c r="E18" s="324">
        <f t="shared" si="1"/>
        <v>0</v>
      </c>
      <c r="F18" s="330">
        <v>0</v>
      </c>
      <c r="G18" s="330">
        <v>0</v>
      </c>
      <c r="H18" s="129">
        <v>0</v>
      </c>
      <c r="I18" s="362">
        <v>0</v>
      </c>
      <c r="J18" s="358">
        <v>0</v>
      </c>
      <c r="K18" s="358">
        <v>0</v>
      </c>
      <c r="L18" s="358">
        <v>0</v>
      </c>
      <c r="M18" s="355">
        <v>0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</row>
    <row r="19" spans="1:244" s="106" customFormat="1" ht="23.25" customHeight="1">
      <c r="A19" s="341"/>
      <c r="B19" s="342"/>
      <c r="C19" s="129"/>
      <c r="D19" s="343" t="s">
        <v>55</v>
      </c>
      <c r="E19" s="324">
        <f t="shared" si="1"/>
        <v>0</v>
      </c>
      <c r="F19" s="330">
        <v>0</v>
      </c>
      <c r="G19" s="330">
        <v>0</v>
      </c>
      <c r="H19" s="129">
        <v>0</v>
      </c>
      <c r="I19" s="362">
        <v>0</v>
      </c>
      <c r="J19" s="358">
        <v>0</v>
      </c>
      <c r="K19" s="358">
        <v>0</v>
      </c>
      <c r="L19" s="358">
        <v>0</v>
      </c>
      <c r="M19" s="355">
        <v>0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</row>
    <row r="20" spans="1:244" s="106" customFormat="1" ht="23.25" customHeight="1">
      <c r="A20" s="341" t="s">
        <v>56</v>
      </c>
      <c r="B20" s="342"/>
      <c r="C20" s="129">
        <v>790</v>
      </c>
      <c r="D20" s="344"/>
      <c r="E20" s="345"/>
      <c r="F20" s="346"/>
      <c r="G20" s="346"/>
      <c r="H20" s="345"/>
      <c r="I20" s="363"/>
      <c r="J20" s="364"/>
      <c r="K20" s="364"/>
      <c r="L20" s="364"/>
      <c r="M20" s="35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</row>
    <row r="21" spans="1:244" s="106" customFormat="1" ht="23.25" customHeight="1">
      <c r="A21" s="341" t="s">
        <v>57</v>
      </c>
      <c r="B21" s="342"/>
      <c r="C21" s="324">
        <v>0</v>
      </c>
      <c r="D21" s="344"/>
      <c r="E21" s="324"/>
      <c r="F21" s="325"/>
      <c r="G21" s="325"/>
      <c r="H21" s="324"/>
      <c r="I21" s="365"/>
      <c r="J21" s="355"/>
      <c r="K21" s="355"/>
      <c r="L21" s="355"/>
      <c r="M21" s="355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</row>
    <row r="22" spans="1:244" s="106" customFormat="1" ht="23.25" customHeight="1">
      <c r="A22" s="341" t="s">
        <v>58</v>
      </c>
      <c r="B22" s="342"/>
      <c r="C22" s="324">
        <v>0</v>
      </c>
      <c r="D22" s="347"/>
      <c r="E22" s="324"/>
      <c r="F22" s="325"/>
      <c r="G22" s="325"/>
      <c r="H22" s="324"/>
      <c r="I22" s="365"/>
      <c r="J22" s="355"/>
      <c r="K22" s="355"/>
      <c r="L22" s="355"/>
      <c r="M22" s="355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</row>
    <row r="23" spans="1:244" ht="21" customHeight="1">
      <c r="A23" s="341"/>
      <c r="B23" s="342"/>
      <c r="C23" s="324"/>
      <c r="D23" s="347"/>
      <c r="E23" s="324"/>
      <c r="F23" s="325"/>
      <c r="G23" s="325"/>
      <c r="H23" s="326"/>
      <c r="I23" s="365"/>
      <c r="J23" s="355"/>
      <c r="K23" s="355"/>
      <c r="L23" s="355"/>
      <c r="M23" s="36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106" customFormat="1" ht="23.25" customHeight="1">
      <c r="A24" s="340" t="s">
        <v>59</v>
      </c>
      <c r="B24" s="318"/>
      <c r="C24" s="324">
        <f>C20+C21+C22</f>
        <v>790</v>
      </c>
      <c r="D24" s="347" t="s">
        <v>60</v>
      </c>
      <c r="E24" s="324">
        <f>E8+E12</f>
        <v>946</v>
      </c>
      <c r="F24" s="325">
        <v>0</v>
      </c>
      <c r="G24" s="348">
        <v>0</v>
      </c>
      <c r="H24" s="129">
        <f>H8+H12</f>
        <v>946</v>
      </c>
      <c r="I24" s="367">
        <f>SUM(I8,I12)</f>
        <v>946</v>
      </c>
      <c r="J24" s="355">
        <v>0</v>
      </c>
      <c r="K24" s="355">
        <v>0</v>
      </c>
      <c r="L24" s="355">
        <v>0</v>
      </c>
      <c r="M24" s="355">
        <v>0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</row>
    <row r="25" spans="1:244" ht="12.75" customHeight="1">
      <c r="A25" s="35"/>
      <c r="B25" s="35"/>
      <c r="C25" s="36"/>
      <c r="D25" s="35"/>
      <c r="E25" s="35"/>
      <c r="F25" s="35"/>
      <c r="G25" s="35"/>
      <c r="H25" s="35"/>
      <c r="I25" s="35"/>
      <c r="J25" s="35"/>
      <c r="K25" s="35"/>
      <c r="L25" s="3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2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2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2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2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2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N30"/>
      <c r="O30"/>
      <c r="P30" s="24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2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2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35" customFormat="1" ht="12.75" customHeight="1">
      <c r="A33"/>
      <c r="B33"/>
      <c r="C33"/>
      <c r="D33"/>
      <c r="E33"/>
      <c r="F33"/>
      <c r="G33"/>
      <c r="H33"/>
      <c r="I33"/>
      <c r="J33"/>
      <c r="K33"/>
      <c r="L33"/>
      <c r="M33" s="30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/>
  <mergeCells count="28">
    <mergeCell ref="A1:B1"/>
    <mergeCell ref="A2:M2"/>
    <mergeCell ref="A3:D3"/>
    <mergeCell ref="L3:M3"/>
    <mergeCell ref="H5:M5"/>
    <mergeCell ref="H6:I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46"/>
  <sheetViews>
    <sheetView showGridLines="0" showZeros="0" workbookViewId="0" topLeftCell="A4">
      <selection activeCell="G16" sqref="G16"/>
    </sheetView>
  </sheetViews>
  <sheetFormatPr defaultColWidth="7.16015625" defaultRowHeight="11.25"/>
  <cols>
    <col min="1" max="1" width="7.16015625" style="3" customWidth="1"/>
    <col min="2" max="3" width="6.33203125" style="3" customWidth="1"/>
    <col min="4" max="4" width="6.16015625" style="3" customWidth="1"/>
    <col min="5" max="5" width="31.33203125" style="3" customWidth="1"/>
    <col min="6" max="6" width="13.5" style="3" customWidth="1"/>
    <col min="7" max="7" width="12.16015625" style="3" customWidth="1"/>
    <col min="8" max="9" width="10.5" style="3" customWidth="1"/>
    <col min="10" max="10" width="9.83203125" style="3" customWidth="1"/>
    <col min="11" max="11" width="10.5" style="3" customWidth="1"/>
    <col min="12" max="12" width="7.5" style="3" customWidth="1"/>
    <col min="13" max="13" width="8" style="3" customWidth="1"/>
    <col min="14" max="14" width="7.16015625" style="3" customWidth="1"/>
    <col min="15" max="15" width="8.16015625" style="3" customWidth="1"/>
    <col min="16" max="16" width="6.83203125" style="3" customWidth="1"/>
    <col min="17" max="17" width="7.33203125" style="3" customWidth="1"/>
    <col min="18" max="18" width="10.16015625" style="3" customWidth="1"/>
    <col min="19" max="19" width="9.66015625" style="3" customWidth="1"/>
    <col min="20" max="16384" width="7.16015625" style="3" customWidth="1"/>
  </cols>
  <sheetData>
    <row r="1" spans="1:252" ht="15" customHeight="1">
      <c r="A1" s="275"/>
      <c r="B1" s="275"/>
      <c r="C1" s="5"/>
      <c r="D1" s="276"/>
      <c r="E1" s="277"/>
      <c r="F1" s="277"/>
      <c r="G1" s="277"/>
      <c r="H1" s="278"/>
      <c r="I1" s="278"/>
      <c r="J1" s="278"/>
      <c r="K1" s="278"/>
      <c r="L1" s="278"/>
      <c r="R1" s="300"/>
      <c r="S1" s="28" t="s">
        <v>61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1.75" customHeight="1">
      <c r="A2" s="279" t="s">
        <v>62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0" s="24" customFormat="1" ht="16.5" customHeight="1">
      <c r="A3" s="235" t="s">
        <v>63</v>
      </c>
      <c r="B3" s="235" t="s">
        <v>64</v>
      </c>
      <c r="C3" s="235"/>
      <c r="D3" s="235"/>
      <c r="E3" s="235"/>
      <c r="F3" s="106"/>
      <c r="G3" s="280"/>
      <c r="H3" s="281"/>
      <c r="I3" s="281"/>
      <c r="J3" s="281"/>
      <c r="K3" s="281"/>
      <c r="L3" s="281"/>
      <c r="M3" s="106"/>
      <c r="N3" s="106"/>
      <c r="O3" s="106"/>
      <c r="P3" s="106"/>
      <c r="Q3" s="106"/>
      <c r="R3" s="301" t="s">
        <v>22</v>
      </c>
      <c r="S3" s="302"/>
      <c r="T3" s="106"/>
    </row>
    <row r="4" spans="1:252" ht="23.25" customHeight="1">
      <c r="A4" s="236" t="s">
        <v>65</v>
      </c>
      <c r="B4" s="236"/>
      <c r="C4" s="236"/>
      <c r="D4" s="237" t="s">
        <v>66</v>
      </c>
      <c r="E4" s="237" t="s">
        <v>67</v>
      </c>
      <c r="F4" s="237" t="s">
        <v>68</v>
      </c>
      <c r="G4" s="282" t="s">
        <v>32</v>
      </c>
      <c r="H4" s="282"/>
      <c r="I4" s="282"/>
      <c r="J4" s="282"/>
      <c r="K4" s="282"/>
      <c r="L4" s="284" t="s">
        <v>33</v>
      </c>
      <c r="M4" s="284" t="s">
        <v>34</v>
      </c>
      <c r="N4" s="296" t="s">
        <v>35</v>
      </c>
      <c r="O4" s="296" t="s">
        <v>69</v>
      </c>
      <c r="P4" s="296" t="s">
        <v>70</v>
      </c>
      <c r="Q4" s="296" t="s">
        <v>30</v>
      </c>
      <c r="R4" s="303" t="s">
        <v>29</v>
      </c>
      <c r="S4" s="304" t="s">
        <v>36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46.5" customHeight="1">
      <c r="A5" s="118" t="s">
        <v>71</v>
      </c>
      <c r="B5" s="239" t="s">
        <v>72</v>
      </c>
      <c r="C5" s="239" t="s">
        <v>73</v>
      </c>
      <c r="D5" s="237"/>
      <c r="E5" s="237"/>
      <c r="F5" s="237"/>
      <c r="G5" s="283" t="s">
        <v>40</v>
      </c>
      <c r="H5" s="284" t="s">
        <v>74</v>
      </c>
      <c r="I5" s="284" t="s">
        <v>44</v>
      </c>
      <c r="J5" s="296" t="s">
        <v>75</v>
      </c>
      <c r="K5" s="284" t="s">
        <v>48</v>
      </c>
      <c r="L5" s="284"/>
      <c r="M5" s="284"/>
      <c r="N5" s="296"/>
      <c r="O5" s="296"/>
      <c r="P5" s="296"/>
      <c r="Q5" s="296"/>
      <c r="R5" s="296"/>
      <c r="S5" s="283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241" t="s">
        <v>76</v>
      </c>
      <c r="B6" s="242" t="s">
        <v>76</v>
      </c>
      <c r="C6" s="242" t="s">
        <v>76</v>
      </c>
      <c r="D6" s="285" t="s">
        <v>76</v>
      </c>
      <c r="E6" s="285" t="s">
        <v>76</v>
      </c>
      <c r="F6" s="286">
        <v>1</v>
      </c>
      <c r="G6" s="286">
        <v>2</v>
      </c>
      <c r="H6" s="286">
        <v>3</v>
      </c>
      <c r="I6" s="286">
        <v>4</v>
      </c>
      <c r="J6" s="286">
        <v>5</v>
      </c>
      <c r="K6" s="286">
        <v>6</v>
      </c>
      <c r="L6" s="297">
        <v>7</v>
      </c>
      <c r="M6" s="297">
        <v>8</v>
      </c>
      <c r="N6" s="297">
        <v>9</v>
      </c>
      <c r="O6" s="297">
        <v>10</v>
      </c>
      <c r="P6" s="297">
        <v>11</v>
      </c>
      <c r="Q6" s="297">
        <v>12</v>
      </c>
      <c r="R6" s="297">
        <v>13</v>
      </c>
      <c r="S6" s="297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06" customFormat="1" ht="23.25" customHeight="1">
      <c r="A7" s="246" t="s">
        <v>77</v>
      </c>
      <c r="B7" s="246" t="s">
        <v>78</v>
      </c>
      <c r="C7" s="246" t="s">
        <v>79</v>
      </c>
      <c r="D7" s="247" t="s">
        <v>80</v>
      </c>
      <c r="E7" s="248" t="s">
        <v>81</v>
      </c>
      <c r="F7" s="250">
        <f>G7</f>
        <v>225</v>
      </c>
      <c r="G7" s="249">
        <v>225</v>
      </c>
      <c r="H7" s="287">
        <v>0</v>
      </c>
      <c r="I7" s="131">
        <v>0</v>
      </c>
      <c r="J7" s="131">
        <v>0</v>
      </c>
      <c r="K7" s="129">
        <v>0</v>
      </c>
      <c r="L7" s="298">
        <v>0</v>
      </c>
      <c r="M7" s="292">
        <v>0</v>
      </c>
      <c r="N7" s="299">
        <v>0</v>
      </c>
      <c r="O7" s="299">
        <v>0</v>
      </c>
      <c r="P7" s="299">
        <v>0</v>
      </c>
      <c r="Q7" s="299">
        <v>0</v>
      </c>
      <c r="R7" s="299">
        <v>0</v>
      </c>
      <c r="S7" s="299">
        <v>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</row>
    <row r="8" spans="1:252" ht="23.25" customHeight="1">
      <c r="A8" s="246" t="s">
        <v>82</v>
      </c>
      <c r="B8" s="246" t="s">
        <v>79</v>
      </c>
      <c r="C8" s="246" t="s">
        <v>79</v>
      </c>
      <c r="D8" s="247"/>
      <c r="E8" s="248" t="s">
        <v>83</v>
      </c>
      <c r="F8" s="250">
        <f>G8</f>
        <v>405</v>
      </c>
      <c r="G8" s="249">
        <v>405</v>
      </c>
      <c r="H8" s="287">
        <v>0</v>
      </c>
      <c r="I8" s="131">
        <v>0</v>
      </c>
      <c r="J8" s="131">
        <v>0</v>
      </c>
      <c r="K8" s="129">
        <v>0</v>
      </c>
      <c r="L8" s="292">
        <v>0</v>
      </c>
      <c r="M8" s="292">
        <v>0</v>
      </c>
      <c r="N8" s="299">
        <v>0</v>
      </c>
      <c r="O8" s="299">
        <v>0</v>
      </c>
      <c r="P8" s="299">
        <v>0</v>
      </c>
      <c r="Q8" s="299">
        <v>0</v>
      </c>
      <c r="R8" s="299">
        <v>0</v>
      </c>
      <c r="S8" s="299"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288">
        <v>210</v>
      </c>
      <c r="B9" s="246" t="s">
        <v>84</v>
      </c>
      <c r="C9" s="288">
        <v>16</v>
      </c>
      <c r="D9" s="289"/>
      <c r="E9" s="290" t="s">
        <v>85</v>
      </c>
      <c r="F9" s="250">
        <f>G9</f>
        <v>110</v>
      </c>
      <c r="G9" s="249">
        <v>110</v>
      </c>
      <c r="H9" s="287"/>
      <c r="I9" s="131"/>
      <c r="J9" s="131">
        <v>0</v>
      </c>
      <c r="K9" s="129">
        <v>0</v>
      </c>
      <c r="L9" s="292"/>
      <c r="M9" s="292"/>
      <c r="N9" s="299"/>
      <c r="O9" s="299"/>
      <c r="P9" s="299"/>
      <c r="Q9" s="299"/>
      <c r="R9" s="299"/>
      <c r="S9" s="29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246" t="s">
        <v>86</v>
      </c>
      <c r="B10" s="246" t="s">
        <v>84</v>
      </c>
      <c r="C10" s="246" t="s">
        <v>87</v>
      </c>
      <c r="D10" s="247"/>
      <c r="E10" s="248" t="s">
        <v>88</v>
      </c>
      <c r="F10" s="250">
        <f>G10</f>
        <v>50</v>
      </c>
      <c r="G10" s="249">
        <v>50</v>
      </c>
      <c r="H10" s="287"/>
      <c r="I10" s="131"/>
      <c r="J10" s="131">
        <v>0</v>
      </c>
      <c r="K10" s="129">
        <v>0</v>
      </c>
      <c r="L10" s="292"/>
      <c r="M10" s="292"/>
      <c r="N10" s="299"/>
      <c r="O10" s="299"/>
      <c r="P10" s="299"/>
      <c r="Q10" s="299"/>
      <c r="R10" s="299"/>
      <c r="S10" s="29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246"/>
      <c r="B11" s="246"/>
      <c r="C11" s="246"/>
      <c r="D11" s="247"/>
      <c r="E11" s="248"/>
      <c r="F11" s="250"/>
      <c r="G11" s="291"/>
      <c r="H11" s="251">
        <v>0</v>
      </c>
      <c r="I11" s="131">
        <v>0</v>
      </c>
      <c r="J11" s="131">
        <v>0</v>
      </c>
      <c r="K11" s="129">
        <v>0</v>
      </c>
      <c r="L11" s="292"/>
      <c r="M11" s="292"/>
      <c r="N11" s="299"/>
      <c r="O11" s="299"/>
      <c r="P11" s="299"/>
      <c r="Q11" s="299"/>
      <c r="R11" s="299"/>
      <c r="S11" s="29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246"/>
      <c r="B12" s="246"/>
      <c r="C12" s="246"/>
      <c r="D12" s="247"/>
      <c r="E12" s="248"/>
      <c r="F12" s="250"/>
      <c r="G12" s="251"/>
      <c r="H12" s="251">
        <v>0</v>
      </c>
      <c r="I12" s="131">
        <v>0</v>
      </c>
      <c r="J12" s="131">
        <v>0</v>
      </c>
      <c r="K12" s="129">
        <v>0</v>
      </c>
      <c r="L12" s="292"/>
      <c r="M12" s="292"/>
      <c r="N12" s="299"/>
      <c r="O12" s="299"/>
      <c r="P12" s="299"/>
      <c r="Q12" s="299"/>
      <c r="R12" s="299"/>
      <c r="S12" s="29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246"/>
      <c r="B13" s="246"/>
      <c r="C13" s="246"/>
      <c r="D13" s="247"/>
      <c r="E13" s="248"/>
      <c r="F13" s="250"/>
      <c r="G13" s="251"/>
      <c r="H13" s="251">
        <v>0</v>
      </c>
      <c r="I13" s="131">
        <v>0</v>
      </c>
      <c r="J13" s="131">
        <v>0</v>
      </c>
      <c r="K13" s="129">
        <v>0</v>
      </c>
      <c r="L13" s="292"/>
      <c r="M13" s="292"/>
      <c r="N13" s="299"/>
      <c r="O13" s="299"/>
      <c r="P13" s="299"/>
      <c r="Q13" s="299"/>
      <c r="R13" s="299"/>
      <c r="S13" s="29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246"/>
      <c r="B14" s="246"/>
      <c r="C14" s="246"/>
      <c r="D14" s="247"/>
      <c r="E14" s="248"/>
      <c r="F14" s="250"/>
      <c r="G14" s="251"/>
      <c r="H14" s="251">
        <v>0</v>
      </c>
      <c r="I14" s="131">
        <v>0</v>
      </c>
      <c r="J14" s="131">
        <v>0</v>
      </c>
      <c r="K14" s="129">
        <v>0</v>
      </c>
      <c r="L14" s="292"/>
      <c r="M14" s="292"/>
      <c r="N14" s="299"/>
      <c r="O14" s="299"/>
      <c r="P14" s="299"/>
      <c r="Q14" s="299"/>
      <c r="R14" s="299"/>
      <c r="S14" s="29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246"/>
      <c r="B15" s="246"/>
      <c r="C15" s="246"/>
      <c r="D15" s="247"/>
      <c r="E15" s="248"/>
      <c r="F15" s="250"/>
      <c r="G15" s="251"/>
      <c r="H15" s="251">
        <v>0</v>
      </c>
      <c r="I15" s="131">
        <v>0</v>
      </c>
      <c r="J15" s="131">
        <v>0</v>
      </c>
      <c r="K15" s="129">
        <v>0</v>
      </c>
      <c r="L15" s="292"/>
      <c r="M15" s="292"/>
      <c r="N15" s="299"/>
      <c r="O15" s="299"/>
      <c r="P15" s="299"/>
      <c r="Q15" s="299"/>
      <c r="R15" s="299"/>
      <c r="S15" s="29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246" t="s">
        <v>28</v>
      </c>
      <c r="B16" s="246"/>
      <c r="C16" s="246"/>
      <c r="D16" s="247"/>
      <c r="E16" s="248"/>
      <c r="F16" s="292">
        <f>F7+F8+F9+F10</f>
        <v>790</v>
      </c>
      <c r="G16" s="292">
        <f>G7+G8+G9+G10</f>
        <v>790</v>
      </c>
      <c r="H16" s="251">
        <v>0</v>
      </c>
      <c r="I16" s="131">
        <v>0</v>
      </c>
      <c r="J16" s="131">
        <v>0</v>
      </c>
      <c r="K16" s="129">
        <v>0</v>
      </c>
      <c r="L16" s="292"/>
      <c r="M16" s="292"/>
      <c r="N16" s="299"/>
      <c r="O16" s="299"/>
      <c r="P16" s="299"/>
      <c r="Q16" s="299"/>
      <c r="R16" s="299"/>
      <c r="S16" s="29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247"/>
      <c r="B17" s="247"/>
      <c r="C17" s="247"/>
      <c r="D17" s="247"/>
      <c r="E17" s="293"/>
      <c r="F17" s="294"/>
      <c r="G17" s="294"/>
      <c r="H17" s="294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9">
        <v>0</v>
      </c>
      <c r="O17" s="299">
        <v>0</v>
      </c>
      <c r="P17" s="299">
        <v>0</v>
      </c>
      <c r="Q17" s="299">
        <v>0</v>
      </c>
      <c r="R17" s="299">
        <v>0</v>
      </c>
      <c r="S17" s="299">
        <v>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247"/>
      <c r="B18" s="247"/>
      <c r="C18" s="247"/>
      <c r="D18" s="247"/>
      <c r="E18" s="293"/>
      <c r="F18" s="294"/>
      <c r="G18" s="294"/>
      <c r="H18" s="294"/>
      <c r="I18" s="292"/>
      <c r="J18" s="292"/>
      <c r="K18" s="292"/>
      <c r="L18" s="292"/>
      <c r="M18" s="292"/>
      <c r="N18" s="299"/>
      <c r="O18" s="299"/>
      <c r="P18" s="299"/>
      <c r="Q18" s="299"/>
      <c r="R18" s="299"/>
      <c r="S18" s="29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247"/>
      <c r="B19" s="247"/>
      <c r="C19" s="247"/>
      <c r="D19" s="247"/>
      <c r="E19" s="293"/>
      <c r="F19" s="294"/>
      <c r="G19" s="294"/>
      <c r="H19" s="294"/>
      <c r="I19" s="292"/>
      <c r="J19" s="292"/>
      <c r="K19" s="292"/>
      <c r="L19" s="292"/>
      <c r="M19" s="292"/>
      <c r="N19" s="299"/>
      <c r="O19" s="299"/>
      <c r="P19" s="299"/>
      <c r="Q19" s="299"/>
      <c r="R19" s="299"/>
      <c r="S19" s="29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127"/>
      <c r="B20" s="127"/>
      <c r="C20" s="127"/>
      <c r="D20" s="127"/>
      <c r="E20" s="295"/>
      <c r="F20" s="292"/>
      <c r="G20" s="292"/>
      <c r="H20" s="292"/>
      <c r="I20" s="292"/>
      <c r="J20" s="292"/>
      <c r="K20" s="292"/>
      <c r="L20" s="292"/>
      <c r="M20" s="292"/>
      <c r="N20" s="299"/>
      <c r="O20" s="299"/>
      <c r="P20" s="299"/>
      <c r="Q20" s="299"/>
      <c r="R20" s="299"/>
      <c r="S20" s="29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</sheetData>
  <sheetProtection/>
  <mergeCells count="15">
    <mergeCell ref="A2:S2"/>
    <mergeCell ref="A3:E3"/>
    <mergeCell ref="R3:S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39" bottom="0.39" header="0" footer="0"/>
  <pageSetup horizontalDpi="360" verticalDpi="36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6"/>
  <sheetViews>
    <sheetView showGridLines="0" showZeros="0" workbookViewId="0" topLeftCell="A1">
      <selection activeCell="L14" sqref="L14"/>
    </sheetView>
  </sheetViews>
  <sheetFormatPr defaultColWidth="7.16015625" defaultRowHeight="11.25"/>
  <cols>
    <col min="1" max="1" width="6.83203125" style="3" customWidth="1"/>
    <col min="2" max="3" width="5.83203125" style="3" customWidth="1"/>
    <col min="4" max="4" width="5.66015625" style="3" customWidth="1"/>
    <col min="5" max="5" width="29.5" style="3" customWidth="1"/>
    <col min="6" max="6" width="12.66015625" style="3" customWidth="1"/>
    <col min="7" max="7" width="13.33203125" style="3" customWidth="1"/>
    <col min="8" max="8" width="11.83203125" style="3" customWidth="1"/>
    <col min="9" max="9" width="11.66015625" style="3" customWidth="1"/>
    <col min="10" max="10" width="12" style="3" customWidth="1"/>
    <col min="11" max="11" width="12.16015625" style="3" customWidth="1"/>
    <col min="12" max="13" width="10.83203125" style="3" customWidth="1"/>
    <col min="14" max="16384" width="7.16015625" style="3" customWidth="1"/>
  </cols>
  <sheetData>
    <row r="1" spans="1:245" ht="14.2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28"/>
      <c r="M1" s="28" t="s">
        <v>89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7.25" customHeight="1">
      <c r="A2" s="113" t="s">
        <v>90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8" customHeight="1">
      <c r="A3" s="235" t="s">
        <v>21</v>
      </c>
      <c r="B3" s="235" t="s">
        <v>64</v>
      </c>
      <c r="C3" s="235"/>
      <c r="D3" s="235"/>
      <c r="E3" s="235"/>
      <c r="F3" s="8"/>
      <c r="G3" s="11"/>
      <c r="H3" s="11"/>
      <c r="I3" s="11"/>
      <c r="J3" s="11"/>
      <c r="K3" s="11"/>
      <c r="L3" s="263" t="s">
        <v>22</v>
      </c>
      <c r="M3" s="26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15" t="s">
        <v>65</v>
      </c>
      <c r="B4" s="236"/>
      <c r="C4" s="236"/>
      <c r="D4" s="237" t="s">
        <v>66</v>
      </c>
      <c r="E4" s="237" t="s">
        <v>67</v>
      </c>
      <c r="F4" s="237" t="s">
        <v>68</v>
      </c>
      <c r="G4" s="238" t="s">
        <v>91</v>
      </c>
      <c r="H4" s="238"/>
      <c r="I4" s="238"/>
      <c r="J4" s="264"/>
      <c r="K4" s="265" t="s">
        <v>92</v>
      </c>
      <c r="L4" s="266"/>
      <c r="M4" s="26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9.25" customHeight="1">
      <c r="A5" s="118" t="s">
        <v>71</v>
      </c>
      <c r="B5" s="239" t="s">
        <v>72</v>
      </c>
      <c r="C5" s="239" t="s">
        <v>73</v>
      </c>
      <c r="D5" s="237"/>
      <c r="E5" s="237"/>
      <c r="F5" s="237"/>
      <c r="G5" s="240" t="s">
        <v>37</v>
      </c>
      <c r="H5" s="237" t="s">
        <v>93</v>
      </c>
      <c r="I5" s="237" t="s">
        <v>94</v>
      </c>
      <c r="J5" s="237" t="s">
        <v>95</v>
      </c>
      <c r="K5" s="237" t="s">
        <v>37</v>
      </c>
      <c r="L5" s="237" t="s">
        <v>96</v>
      </c>
      <c r="M5" s="237" t="s">
        <v>97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241" t="s">
        <v>76</v>
      </c>
      <c r="B6" s="242" t="s">
        <v>76</v>
      </c>
      <c r="C6" s="242" t="s">
        <v>76</v>
      </c>
      <c r="D6" s="243" t="s">
        <v>76</v>
      </c>
      <c r="E6" s="244" t="s">
        <v>76</v>
      </c>
      <c r="F6" s="243">
        <v>1</v>
      </c>
      <c r="G6" s="245">
        <v>2</v>
      </c>
      <c r="H6" s="245">
        <v>3</v>
      </c>
      <c r="I6" s="245">
        <v>4</v>
      </c>
      <c r="J6" s="245">
        <v>5</v>
      </c>
      <c r="K6" s="245">
        <v>6</v>
      </c>
      <c r="L6" s="245">
        <v>7</v>
      </c>
      <c r="M6" s="245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6" customFormat="1" ht="21" customHeight="1">
      <c r="A7" s="246" t="s">
        <v>77</v>
      </c>
      <c r="B7" s="246" t="s">
        <v>78</v>
      </c>
      <c r="C7" s="246" t="s">
        <v>79</v>
      </c>
      <c r="D7" s="247"/>
      <c r="E7" s="248" t="s">
        <v>81</v>
      </c>
      <c r="F7" s="249">
        <f aca="true" t="shared" si="0" ref="F7:F10">G7+K7</f>
        <v>225</v>
      </c>
      <c r="G7" s="250">
        <v>225</v>
      </c>
      <c r="H7" s="251">
        <v>118</v>
      </c>
      <c r="I7" s="251">
        <v>53</v>
      </c>
      <c r="J7" s="249"/>
      <c r="K7" s="260"/>
      <c r="L7" s="259">
        <v>54</v>
      </c>
      <c r="M7" s="268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246" t="s">
        <v>82</v>
      </c>
      <c r="B8" s="246" t="s">
        <v>79</v>
      </c>
      <c r="C8" s="246" t="s">
        <v>79</v>
      </c>
      <c r="D8" s="247"/>
      <c r="E8" s="248" t="s">
        <v>83</v>
      </c>
      <c r="F8" s="249">
        <f t="shared" si="0"/>
        <v>405</v>
      </c>
      <c r="G8" s="250">
        <v>405</v>
      </c>
      <c r="H8" s="251">
        <v>295</v>
      </c>
      <c r="I8" s="251">
        <v>46</v>
      </c>
      <c r="J8" s="249"/>
      <c r="K8" s="260"/>
      <c r="L8" s="259">
        <v>64</v>
      </c>
      <c r="M8" s="26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246" t="s">
        <v>98</v>
      </c>
      <c r="B9" s="246" t="s">
        <v>84</v>
      </c>
      <c r="C9" s="252" t="s">
        <v>99</v>
      </c>
      <c r="D9" s="253"/>
      <c r="E9" s="254" t="s">
        <v>88</v>
      </c>
      <c r="F9" s="249">
        <f t="shared" si="0"/>
        <v>110</v>
      </c>
      <c r="G9" s="250">
        <v>110</v>
      </c>
      <c r="H9" s="251">
        <v>58</v>
      </c>
      <c r="I9" s="251">
        <v>14</v>
      </c>
      <c r="J9" s="249"/>
      <c r="K9" s="260"/>
      <c r="L9" s="259">
        <v>38</v>
      </c>
      <c r="M9" s="27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246" t="s">
        <v>100</v>
      </c>
      <c r="B10" s="246" t="s">
        <v>101</v>
      </c>
      <c r="C10" s="252" t="s">
        <v>84</v>
      </c>
      <c r="D10" s="253"/>
      <c r="E10" s="254" t="s">
        <v>88</v>
      </c>
      <c r="F10" s="249">
        <f t="shared" si="0"/>
        <v>50</v>
      </c>
      <c r="G10" s="250">
        <f>H10+I10+J10</f>
        <v>50</v>
      </c>
      <c r="H10" s="251"/>
      <c r="I10" s="251"/>
      <c r="J10" s="249">
        <v>50</v>
      </c>
      <c r="K10" s="260"/>
      <c r="L10" s="271"/>
      <c r="M10" s="26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255"/>
      <c r="B11" s="255"/>
      <c r="C11" s="256"/>
      <c r="D11" s="257"/>
      <c r="E11" s="258"/>
      <c r="F11" s="259"/>
      <c r="G11" s="260"/>
      <c r="H11" s="261"/>
      <c r="I11" s="261"/>
      <c r="J11" s="259"/>
      <c r="K11" s="260"/>
      <c r="L11" s="271"/>
      <c r="M11" s="26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255"/>
      <c r="B12" s="255"/>
      <c r="C12" s="256"/>
      <c r="D12" s="257"/>
      <c r="E12" s="258"/>
      <c r="F12" s="259"/>
      <c r="G12" s="260"/>
      <c r="H12" s="261"/>
      <c r="I12" s="261"/>
      <c r="J12" s="259"/>
      <c r="K12" s="260"/>
      <c r="L12" s="271"/>
      <c r="M12" s="26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255"/>
      <c r="B13" s="255"/>
      <c r="C13" s="256"/>
      <c r="D13" s="257"/>
      <c r="E13" s="258"/>
      <c r="F13" s="259"/>
      <c r="G13" s="260"/>
      <c r="H13" s="261"/>
      <c r="I13" s="261"/>
      <c r="J13" s="259"/>
      <c r="K13" s="260"/>
      <c r="L13" s="271"/>
      <c r="M13" s="24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255"/>
      <c r="B14" s="255"/>
      <c r="C14" s="256"/>
      <c r="D14" s="257"/>
      <c r="E14" s="258"/>
      <c r="F14" s="259"/>
      <c r="G14" s="260" t="s">
        <v>102</v>
      </c>
      <c r="H14" s="261"/>
      <c r="I14" s="261"/>
      <c r="J14" s="259"/>
      <c r="K14" s="260"/>
      <c r="L14" s="271"/>
      <c r="M14" s="24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255"/>
      <c r="B15" s="255"/>
      <c r="C15" s="256"/>
      <c r="D15" s="257"/>
      <c r="E15" s="258"/>
      <c r="F15" s="259"/>
      <c r="G15" s="260"/>
      <c r="H15" s="261"/>
      <c r="I15" s="261"/>
      <c r="J15" s="259"/>
      <c r="K15" s="260"/>
      <c r="L15" s="271"/>
      <c r="M15" s="24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255" t="s">
        <v>28</v>
      </c>
      <c r="B16" s="255"/>
      <c r="C16" s="256"/>
      <c r="D16" s="257"/>
      <c r="E16" s="258"/>
      <c r="F16" s="262">
        <f aca="true" t="shared" si="1" ref="F16:L16">F7+F8+F9+F10</f>
        <v>790</v>
      </c>
      <c r="G16" s="262">
        <f t="shared" si="1"/>
        <v>790</v>
      </c>
      <c r="H16" s="262">
        <f t="shared" si="1"/>
        <v>471</v>
      </c>
      <c r="I16" s="262">
        <f t="shared" si="1"/>
        <v>113</v>
      </c>
      <c r="J16" s="262">
        <f t="shared" si="1"/>
        <v>50</v>
      </c>
      <c r="K16" s="262">
        <f t="shared" si="1"/>
        <v>0</v>
      </c>
      <c r="L16" s="262">
        <f t="shared" si="1"/>
        <v>156</v>
      </c>
      <c r="M16" s="24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27"/>
      <c r="B17" s="127"/>
      <c r="C17" s="20"/>
      <c r="D17" s="21"/>
      <c r="E17" s="22"/>
      <c r="F17" s="262"/>
      <c r="G17" s="262"/>
      <c r="H17" s="262"/>
      <c r="I17" s="262"/>
      <c r="J17" s="272"/>
      <c r="K17" s="262"/>
      <c r="L17" s="273"/>
      <c r="M17" s="26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127"/>
      <c r="B18" s="127"/>
      <c r="C18" s="20"/>
      <c r="D18" s="21"/>
      <c r="E18" s="22"/>
      <c r="F18" s="262"/>
      <c r="G18" s="262"/>
      <c r="H18" s="262"/>
      <c r="I18" s="262"/>
      <c r="J18" s="262"/>
      <c r="K18" s="262"/>
      <c r="L18" s="274"/>
      <c r="M18" s="26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127"/>
      <c r="B19" s="127"/>
      <c r="C19" s="20"/>
      <c r="D19" s="21"/>
      <c r="E19" s="22"/>
      <c r="F19" s="262"/>
      <c r="G19" s="262"/>
      <c r="H19" s="262"/>
      <c r="I19" s="262"/>
      <c r="J19" s="262"/>
      <c r="K19" s="262"/>
      <c r="L19" s="274"/>
      <c r="M19" s="26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127"/>
      <c r="B20" s="127"/>
      <c r="C20" s="20"/>
      <c r="D20" s="21"/>
      <c r="E20" s="22"/>
      <c r="F20" s="262"/>
      <c r="G20" s="262"/>
      <c r="H20" s="262"/>
      <c r="I20" s="262"/>
      <c r="J20" s="262"/>
      <c r="K20" s="262"/>
      <c r="L20" s="274"/>
      <c r="M20" s="26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</sheetData>
  <sheetProtection/>
  <mergeCells count="6">
    <mergeCell ref="A2:M2"/>
    <mergeCell ref="A3:E3"/>
    <mergeCell ref="L3:M3"/>
    <mergeCell ref="D4:D5"/>
    <mergeCell ref="E4:E5"/>
    <mergeCell ref="F4:F5"/>
  </mergeCells>
  <printOptions horizontalCentered="1"/>
  <pageMargins left="0.79" right="0.79" top="0.59" bottom="0.39" header="0" footer="0"/>
  <pageSetup horizontalDpi="360" verticalDpi="36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1">
      <selection activeCell="F18" sqref="F18"/>
    </sheetView>
  </sheetViews>
  <sheetFormatPr defaultColWidth="7.16015625" defaultRowHeight="11.25"/>
  <cols>
    <col min="1" max="1" width="4.16015625" style="157" customWidth="1"/>
    <col min="2" max="2" width="28.66015625" style="157" customWidth="1"/>
    <col min="3" max="3" width="15.16015625" style="3" customWidth="1"/>
    <col min="4" max="4" width="38.33203125" style="3" customWidth="1"/>
    <col min="5" max="5" width="17.16015625" style="3" customWidth="1"/>
    <col min="6" max="6" width="13.83203125" style="3" customWidth="1"/>
    <col min="7" max="7" width="13.16015625" style="3" customWidth="1"/>
    <col min="8" max="12" width="11.16015625" style="3" customWidth="1"/>
    <col min="13" max="16384" width="7.16015625" style="3" customWidth="1"/>
  </cols>
  <sheetData>
    <row r="1" spans="1:12" ht="12" customHeight="1">
      <c r="A1" s="158"/>
      <c r="B1" s="158"/>
      <c r="C1" s="159"/>
      <c r="D1" s="159"/>
      <c r="E1" s="160"/>
      <c r="F1" s="160"/>
      <c r="G1" s="161"/>
      <c r="H1" s="161"/>
      <c r="I1" s="161"/>
      <c r="J1" s="161"/>
      <c r="K1" s="28"/>
      <c r="L1" s="28" t="s">
        <v>103</v>
      </c>
    </row>
    <row r="2" spans="1:12" ht="17.25" customHeight="1">
      <c r="A2" s="162" t="s">
        <v>104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5.75" customHeight="1">
      <c r="A3" s="163" t="s">
        <v>63</v>
      </c>
      <c r="B3" s="163" t="s">
        <v>64</v>
      </c>
      <c r="C3" s="163"/>
      <c r="D3" s="164"/>
      <c r="E3" s="164"/>
      <c r="F3" s="165"/>
      <c r="G3" s="165"/>
      <c r="H3" s="165"/>
      <c r="I3" s="165"/>
      <c r="J3" s="165"/>
      <c r="K3" s="167" t="s">
        <v>22</v>
      </c>
      <c r="L3" s="167"/>
    </row>
    <row r="4" spans="1:12" s="1" customFormat="1" ht="15.75" customHeight="1">
      <c r="A4" s="166" t="s">
        <v>105</v>
      </c>
      <c r="B4" s="167"/>
      <c r="C4" s="168"/>
      <c r="D4" s="169" t="s">
        <v>24</v>
      </c>
      <c r="E4" s="170"/>
      <c r="F4" s="171"/>
      <c r="G4" s="171"/>
      <c r="H4" s="171"/>
      <c r="I4" s="171"/>
      <c r="J4" s="171"/>
      <c r="K4" s="169"/>
      <c r="L4" s="169"/>
    </row>
    <row r="5" spans="1:12" s="1" customFormat="1" ht="15" customHeight="1">
      <c r="A5" s="172" t="s">
        <v>106</v>
      </c>
      <c r="B5" s="173"/>
      <c r="C5" s="174" t="s">
        <v>26</v>
      </c>
      <c r="D5" s="174" t="s">
        <v>107</v>
      </c>
      <c r="E5" s="19" t="s">
        <v>28</v>
      </c>
      <c r="F5" s="175" t="s">
        <v>31</v>
      </c>
      <c r="G5" s="175"/>
      <c r="H5" s="175"/>
      <c r="I5" s="175"/>
      <c r="J5" s="175"/>
      <c r="K5" s="175"/>
      <c r="L5" s="175"/>
    </row>
    <row r="6" spans="1:12" s="1" customFormat="1" ht="15" customHeight="1">
      <c r="A6" s="176"/>
      <c r="B6" s="177"/>
      <c r="C6" s="178"/>
      <c r="D6" s="174"/>
      <c r="E6" s="19"/>
      <c r="F6" s="179" t="s">
        <v>32</v>
      </c>
      <c r="G6" s="180"/>
      <c r="H6" s="180"/>
      <c r="I6" s="180"/>
      <c r="J6" s="180"/>
      <c r="K6" s="225"/>
      <c r="L6" s="182" t="s">
        <v>34</v>
      </c>
    </row>
    <row r="7" spans="1:12" s="1" customFormat="1" ht="34.5" customHeight="1">
      <c r="A7" s="166"/>
      <c r="B7" s="168"/>
      <c r="C7" s="178"/>
      <c r="D7" s="174"/>
      <c r="E7" s="125"/>
      <c r="F7" s="181" t="s">
        <v>37</v>
      </c>
      <c r="G7" s="182" t="s">
        <v>40</v>
      </c>
      <c r="H7" s="183" t="s">
        <v>108</v>
      </c>
      <c r="I7" s="183" t="s">
        <v>44</v>
      </c>
      <c r="J7" s="182" t="s">
        <v>75</v>
      </c>
      <c r="K7" s="226" t="s">
        <v>48</v>
      </c>
      <c r="L7" s="227"/>
    </row>
    <row r="8" spans="1:12" s="2" customFormat="1" ht="16.5" customHeight="1">
      <c r="A8" s="184" t="s">
        <v>32</v>
      </c>
      <c r="B8" s="185" t="s">
        <v>40</v>
      </c>
      <c r="C8" s="186">
        <v>401</v>
      </c>
      <c r="D8" s="187" t="s">
        <v>109</v>
      </c>
      <c r="E8" s="186">
        <f>F8+L8</f>
        <v>225</v>
      </c>
      <c r="F8" s="188">
        <f aca="true" t="shared" si="0" ref="F8:F35">G8+H8+I8+J8+K8</f>
        <v>225</v>
      </c>
      <c r="G8" s="189">
        <v>225</v>
      </c>
      <c r="H8" s="190">
        <v>0</v>
      </c>
      <c r="I8" s="190">
        <v>0</v>
      </c>
      <c r="J8" s="190">
        <v>0</v>
      </c>
      <c r="K8" s="228">
        <v>0</v>
      </c>
      <c r="L8" s="229">
        <v>0</v>
      </c>
    </row>
    <row r="9" spans="1:12" s="2" customFormat="1" ht="16.5" customHeight="1">
      <c r="A9" s="191"/>
      <c r="B9" s="185" t="s">
        <v>74</v>
      </c>
      <c r="C9" s="186">
        <f>H35</f>
        <v>0</v>
      </c>
      <c r="D9" s="187" t="s">
        <v>110</v>
      </c>
      <c r="E9" s="192">
        <f>F9+L9</f>
        <v>0</v>
      </c>
      <c r="F9" s="193">
        <f t="shared" si="0"/>
        <v>0</v>
      </c>
      <c r="G9" s="194">
        <v>0</v>
      </c>
      <c r="H9" s="190">
        <v>0</v>
      </c>
      <c r="I9" s="190">
        <v>0</v>
      </c>
      <c r="J9" s="190">
        <v>0</v>
      </c>
      <c r="K9" s="228">
        <v>0</v>
      </c>
      <c r="L9" s="230">
        <v>0</v>
      </c>
    </row>
    <row r="10" spans="1:12" s="2" customFormat="1" ht="16.5" customHeight="1">
      <c r="A10" s="191"/>
      <c r="B10" s="185" t="s">
        <v>44</v>
      </c>
      <c r="C10" s="186">
        <f>I35</f>
        <v>0</v>
      </c>
      <c r="D10" s="187" t="s">
        <v>111</v>
      </c>
      <c r="E10" s="192">
        <v>0</v>
      </c>
      <c r="F10" s="193">
        <f t="shared" si="0"/>
        <v>0</v>
      </c>
      <c r="G10" s="194">
        <v>0</v>
      </c>
      <c r="H10" s="190">
        <v>0</v>
      </c>
      <c r="I10" s="190">
        <v>0</v>
      </c>
      <c r="J10" s="190">
        <v>0</v>
      </c>
      <c r="K10" s="228">
        <v>0</v>
      </c>
      <c r="L10" s="230">
        <v>0</v>
      </c>
    </row>
    <row r="11" spans="1:12" s="2" customFormat="1" ht="16.5" customHeight="1">
      <c r="A11" s="191"/>
      <c r="B11" s="185" t="s">
        <v>75</v>
      </c>
      <c r="C11" s="186">
        <f>J35</f>
        <v>0</v>
      </c>
      <c r="D11" s="187" t="s">
        <v>112</v>
      </c>
      <c r="E11" s="192">
        <v>0</v>
      </c>
      <c r="F11" s="193">
        <f t="shared" si="0"/>
        <v>0</v>
      </c>
      <c r="G11" s="194">
        <v>0</v>
      </c>
      <c r="H11" s="190">
        <v>0</v>
      </c>
      <c r="I11" s="190">
        <v>0</v>
      </c>
      <c r="J11" s="190">
        <v>0</v>
      </c>
      <c r="K11" s="228">
        <v>0</v>
      </c>
      <c r="L11" s="230">
        <v>0</v>
      </c>
    </row>
    <row r="12" spans="1:12" s="2" customFormat="1" ht="16.5" customHeight="1">
      <c r="A12" s="191"/>
      <c r="B12" s="185" t="s">
        <v>48</v>
      </c>
      <c r="C12" s="195">
        <f>K35</f>
        <v>0</v>
      </c>
      <c r="D12" s="187" t="s">
        <v>113</v>
      </c>
      <c r="E12" s="192">
        <v>0</v>
      </c>
      <c r="F12" s="193">
        <f t="shared" si="0"/>
        <v>0</v>
      </c>
      <c r="G12" s="194">
        <v>0</v>
      </c>
      <c r="H12" s="190">
        <v>0</v>
      </c>
      <c r="I12" s="190">
        <v>0</v>
      </c>
      <c r="J12" s="190">
        <v>0</v>
      </c>
      <c r="K12" s="228">
        <v>0</v>
      </c>
      <c r="L12" s="230">
        <v>0</v>
      </c>
    </row>
    <row r="13" spans="1:12" s="2" customFormat="1" ht="16.5" customHeight="1">
      <c r="A13" s="196" t="s">
        <v>34</v>
      </c>
      <c r="B13" s="196"/>
      <c r="C13" s="197">
        <v>0</v>
      </c>
      <c r="D13" s="46" t="s">
        <v>114</v>
      </c>
      <c r="E13" s="192">
        <v>0</v>
      </c>
      <c r="F13" s="193">
        <f t="shared" si="0"/>
        <v>0</v>
      </c>
      <c r="G13" s="194">
        <v>0</v>
      </c>
      <c r="H13" s="190">
        <v>0</v>
      </c>
      <c r="I13" s="190">
        <v>0</v>
      </c>
      <c r="J13" s="190">
        <v>0</v>
      </c>
      <c r="K13" s="228">
        <v>0</v>
      </c>
      <c r="L13" s="230">
        <v>0</v>
      </c>
    </row>
    <row r="14" spans="1:12" s="2" customFormat="1" ht="16.5" customHeight="1">
      <c r="A14" s="196"/>
      <c r="B14" s="196"/>
      <c r="C14" s="198"/>
      <c r="D14" s="46" t="s">
        <v>115</v>
      </c>
      <c r="E14" s="192">
        <v>0</v>
      </c>
      <c r="F14" s="193">
        <f t="shared" si="0"/>
        <v>0</v>
      </c>
      <c r="G14" s="194">
        <v>0</v>
      </c>
      <c r="H14" s="190">
        <v>0</v>
      </c>
      <c r="I14" s="190">
        <v>0</v>
      </c>
      <c r="J14" s="190">
        <v>0</v>
      </c>
      <c r="K14" s="228">
        <v>0</v>
      </c>
      <c r="L14" s="230">
        <v>0</v>
      </c>
    </row>
    <row r="15" spans="1:12" s="2" customFormat="1" ht="16.5" customHeight="1">
      <c r="A15" s="196"/>
      <c r="B15" s="196"/>
      <c r="C15" s="199"/>
      <c r="D15" s="187" t="s">
        <v>116</v>
      </c>
      <c r="E15" s="192"/>
      <c r="F15" s="193"/>
      <c r="G15" s="194"/>
      <c r="H15" s="190">
        <v>0</v>
      </c>
      <c r="I15" s="190">
        <v>0</v>
      </c>
      <c r="J15" s="190">
        <v>0</v>
      </c>
      <c r="K15" s="228">
        <v>0</v>
      </c>
      <c r="L15" s="230">
        <v>0</v>
      </c>
    </row>
    <row r="16" spans="1:12" s="2" customFormat="1" ht="16.5" customHeight="1">
      <c r="A16" s="200"/>
      <c r="B16" s="200"/>
      <c r="C16" s="201"/>
      <c r="D16" s="46" t="s">
        <v>117</v>
      </c>
      <c r="E16" s="192">
        <v>0</v>
      </c>
      <c r="F16" s="193">
        <f t="shared" si="0"/>
        <v>0</v>
      </c>
      <c r="G16" s="194">
        <v>0</v>
      </c>
      <c r="H16" s="190">
        <v>0</v>
      </c>
      <c r="I16" s="190">
        <v>0</v>
      </c>
      <c r="J16" s="190">
        <v>0</v>
      </c>
      <c r="K16" s="228">
        <v>0</v>
      </c>
      <c r="L16" s="230">
        <v>0</v>
      </c>
    </row>
    <row r="17" spans="1:15" s="2" customFormat="1" ht="16.5" customHeight="1">
      <c r="A17" s="202"/>
      <c r="B17" s="203"/>
      <c r="C17" s="201"/>
      <c r="D17" s="46" t="s">
        <v>118</v>
      </c>
      <c r="E17" s="186">
        <f>F17+L17</f>
        <v>110</v>
      </c>
      <c r="F17" s="204">
        <f t="shared" si="0"/>
        <v>110</v>
      </c>
      <c r="G17" s="205">
        <v>110</v>
      </c>
      <c r="H17" s="190">
        <v>0</v>
      </c>
      <c r="I17" s="190">
        <v>0</v>
      </c>
      <c r="J17" s="190">
        <v>0</v>
      </c>
      <c r="K17" s="228">
        <v>0</v>
      </c>
      <c r="L17" s="230">
        <v>0</v>
      </c>
      <c r="N17" s="24"/>
      <c r="O17" s="24"/>
    </row>
    <row r="18" spans="1:15" s="2" customFormat="1" ht="16.5" customHeight="1">
      <c r="A18" s="202"/>
      <c r="B18" s="203"/>
      <c r="C18" s="201"/>
      <c r="D18" s="187" t="s">
        <v>119</v>
      </c>
      <c r="E18" s="192">
        <f>F18+L18</f>
        <v>0</v>
      </c>
      <c r="F18" s="193">
        <f t="shared" si="0"/>
        <v>0</v>
      </c>
      <c r="G18" s="194">
        <v>0</v>
      </c>
      <c r="H18" s="190">
        <v>0</v>
      </c>
      <c r="I18" s="190">
        <v>0</v>
      </c>
      <c r="J18" s="190">
        <v>0</v>
      </c>
      <c r="K18" s="228">
        <v>0</v>
      </c>
      <c r="L18" s="230">
        <v>0</v>
      </c>
      <c r="N18" s="24"/>
      <c r="O18" s="24"/>
    </row>
    <row r="19" spans="1:15" s="2" customFormat="1" ht="16.5" customHeight="1">
      <c r="A19" s="202"/>
      <c r="B19" s="203"/>
      <c r="C19" s="201"/>
      <c r="D19" s="187" t="s">
        <v>120</v>
      </c>
      <c r="E19" s="186">
        <f>F19+L19</f>
        <v>405</v>
      </c>
      <c r="F19" s="188">
        <f t="shared" si="0"/>
        <v>405</v>
      </c>
      <c r="G19" s="189">
        <v>405</v>
      </c>
      <c r="H19" s="190">
        <v>0</v>
      </c>
      <c r="I19" s="190">
        <v>0</v>
      </c>
      <c r="J19" s="190">
        <v>0</v>
      </c>
      <c r="K19" s="228">
        <v>0</v>
      </c>
      <c r="L19" s="230">
        <v>0</v>
      </c>
      <c r="M19" s="231"/>
      <c r="N19" s="24"/>
      <c r="O19" s="24"/>
    </row>
    <row r="20" spans="1:15" s="2" customFormat="1" ht="16.5" customHeight="1">
      <c r="A20" s="206"/>
      <c r="B20" s="207"/>
      <c r="C20" s="201"/>
      <c r="D20" s="46" t="s">
        <v>121</v>
      </c>
      <c r="E20" s="186">
        <f aca="true" t="shared" si="1" ref="E20:E27">F20+L20</f>
        <v>50</v>
      </c>
      <c r="F20" s="188">
        <f t="shared" si="0"/>
        <v>50</v>
      </c>
      <c r="G20" s="208">
        <v>50</v>
      </c>
      <c r="H20" s="209">
        <v>0</v>
      </c>
      <c r="I20" s="209">
        <v>0</v>
      </c>
      <c r="J20" s="209">
        <v>0</v>
      </c>
      <c r="K20" s="232">
        <v>0</v>
      </c>
      <c r="L20" s="233">
        <v>0</v>
      </c>
      <c r="N20" s="24"/>
      <c r="O20" s="24"/>
    </row>
    <row r="21" spans="1:15" s="2" customFormat="1" ht="16.5" customHeight="1">
      <c r="A21" s="202"/>
      <c r="B21" s="203"/>
      <c r="C21" s="201"/>
      <c r="D21" s="46" t="s">
        <v>122</v>
      </c>
      <c r="E21" s="186">
        <f t="shared" si="1"/>
        <v>0</v>
      </c>
      <c r="F21" s="188">
        <f t="shared" si="0"/>
        <v>0</v>
      </c>
      <c r="G21" s="189">
        <v>0</v>
      </c>
      <c r="H21" s="209">
        <v>0</v>
      </c>
      <c r="I21" s="190">
        <v>0</v>
      </c>
      <c r="J21" s="190">
        <v>0</v>
      </c>
      <c r="K21" s="228">
        <v>0</v>
      </c>
      <c r="L21" s="229">
        <v>0</v>
      </c>
      <c r="N21" s="24"/>
      <c r="O21" s="24"/>
    </row>
    <row r="22" spans="1:15" s="2" customFormat="1" ht="16.5" customHeight="1">
      <c r="A22" s="202"/>
      <c r="B22" s="203"/>
      <c r="C22" s="201"/>
      <c r="D22" s="46" t="s">
        <v>123</v>
      </c>
      <c r="E22" s="186">
        <f t="shared" si="1"/>
        <v>0</v>
      </c>
      <c r="F22" s="188">
        <f t="shared" si="0"/>
        <v>0</v>
      </c>
      <c r="G22" s="189">
        <v>0</v>
      </c>
      <c r="H22" s="209">
        <v>0</v>
      </c>
      <c r="I22" s="190">
        <v>0</v>
      </c>
      <c r="J22" s="190">
        <v>0</v>
      </c>
      <c r="K22" s="228">
        <v>0</v>
      </c>
      <c r="L22" s="229">
        <v>0</v>
      </c>
      <c r="N22" s="24"/>
      <c r="O22" s="24"/>
    </row>
    <row r="23" spans="1:15" s="2" customFormat="1" ht="16.5" customHeight="1">
      <c r="A23" s="196"/>
      <c r="B23" s="196"/>
      <c r="C23" s="210"/>
      <c r="D23" s="46" t="s">
        <v>124</v>
      </c>
      <c r="E23" s="186">
        <f t="shared" si="1"/>
        <v>0</v>
      </c>
      <c r="F23" s="188">
        <f t="shared" si="0"/>
        <v>0</v>
      </c>
      <c r="G23" s="189">
        <v>0</v>
      </c>
      <c r="H23" s="209">
        <v>0</v>
      </c>
      <c r="I23" s="190">
        <v>0</v>
      </c>
      <c r="J23" s="190">
        <v>0</v>
      </c>
      <c r="K23" s="228">
        <v>0</v>
      </c>
      <c r="L23" s="229">
        <v>0</v>
      </c>
      <c r="N23" s="24"/>
      <c r="O23" s="24"/>
    </row>
    <row r="24" spans="1:15" s="2" customFormat="1" ht="16.5" customHeight="1">
      <c r="A24" s="185"/>
      <c r="B24" s="211"/>
      <c r="C24" s="210"/>
      <c r="D24" s="46" t="s">
        <v>125</v>
      </c>
      <c r="E24" s="186">
        <f t="shared" si="1"/>
        <v>0</v>
      </c>
      <c r="F24" s="188">
        <f t="shared" si="0"/>
        <v>0</v>
      </c>
      <c r="G24" s="189">
        <v>0</v>
      </c>
      <c r="H24" s="209">
        <v>0</v>
      </c>
      <c r="I24" s="190">
        <v>0</v>
      </c>
      <c r="J24" s="190">
        <v>0</v>
      </c>
      <c r="K24" s="228">
        <v>0</v>
      </c>
      <c r="L24" s="229">
        <v>0</v>
      </c>
      <c r="N24" s="24"/>
      <c r="O24" s="24"/>
    </row>
    <row r="25" spans="1:15" s="2" customFormat="1" ht="16.5" customHeight="1">
      <c r="A25" s="185"/>
      <c r="B25" s="211"/>
      <c r="C25" s="210"/>
      <c r="D25" s="46" t="s">
        <v>126</v>
      </c>
      <c r="E25" s="186">
        <f t="shared" si="1"/>
        <v>0</v>
      </c>
      <c r="F25" s="188">
        <f t="shared" si="0"/>
        <v>0</v>
      </c>
      <c r="G25" s="189">
        <v>0</v>
      </c>
      <c r="H25" s="209">
        <v>0</v>
      </c>
      <c r="I25" s="190">
        <v>0</v>
      </c>
      <c r="J25" s="190">
        <v>0</v>
      </c>
      <c r="K25" s="228">
        <v>0</v>
      </c>
      <c r="L25" s="229">
        <v>0</v>
      </c>
      <c r="N25" s="24"/>
      <c r="O25" s="24"/>
    </row>
    <row r="26" spans="1:15" s="2" customFormat="1" ht="16.5" customHeight="1">
      <c r="A26" s="185"/>
      <c r="B26" s="211"/>
      <c r="C26" s="210"/>
      <c r="D26" s="46" t="s">
        <v>127</v>
      </c>
      <c r="E26" s="186">
        <f t="shared" si="1"/>
        <v>0</v>
      </c>
      <c r="F26" s="188">
        <f t="shared" si="0"/>
        <v>0</v>
      </c>
      <c r="G26" s="189">
        <v>0</v>
      </c>
      <c r="H26" s="209">
        <v>0</v>
      </c>
      <c r="I26" s="190">
        <v>0</v>
      </c>
      <c r="J26" s="190">
        <v>0</v>
      </c>
      <c r="K26" s="228">
        <v>0</v>
      </c>
      <c r="L26" s="229">
        <v>0</v>
      </c>
      <c r="N26" s="24"/>
      <c r="O26" s="24"/>
    </row>
    <row r="27" spans="1:15" s="2" customFormat="1" ht="16.5" customHeight="1">
      <c r="A27" s="185"/>
      <c r="B27" s="211"/>
      <c r="C27" s="210"/>
      <c r="D27" s="46" t="s">
        <v>128</v>
      </c>
      <c r="E27" s="186"/>
      <c r="F27" s="188"/>
      <c r="G27" s="189"/>
      <c r="H27" s="209">
        <v>0</v>
      </c>
      <c r="I27" s="190">
        <v>0</v>
      </c>
      <c r="J27" s="190">
        <v>0</v>
      </c>
      <c r="K27" s="228">
        <v>0</v>
      </c>
      <c r="L27" s="229">
        <v>0</v>
      </c>
      <c r="N27" s="24"/>
      <c r="O27" s="24"/>
    </row>
    <row r="28" spans="1:15" s="2" customFormat="1" ht="16.5" customHeight="1">
      <c r="A28" s="185"/>
      <c r="B28" s="211"/>
      <c r="C28" s="210"/>
      <c r="D28" s="46" t="s">
        <v>129</v>
      </c>
      <c r="E28" s="192">
        <f aca="true" t="shared" si="2" ref="E28:E30">F28+L28</f>
        <v>0</v>
      </c>
      <c r="F28" s="193">
        <f t="shared" si="0"/>
        <v>0</v>
      </c>
      <c r="G28" s="194">
        <v>0</v>
      </c>
      <c r="H28" s="209">
        <v>0</v>
      </c>
      <c r="I28" s="190">
        <v>0</v>
      </c>
      <c r="J28" s="190">
        <v>0</v>
      </c>
      <c r="K28" s="228">
        <v>0</v>
      </c>
      <c r="L28" s="229">
        <v>0</v>
      </c>
      <c r="N28" s="24"/>
      <c r="O28" s="24"/>
    </row>
    <row r="29" spans="1:15" s="2" customFormat="1" ht="16.5" customHeight="1">
      <c r="A29" s="185"/>
      <c r="B29" s="211"/>
      <c r="C29" s="210"/>
      <c r="D29" s="46" t="s">
        <v>130</v>
      </c>
      <c r="E29" s="192">
        <f t="shared" si="2"/>
        <v>0</v>
      </c>
      <c r="F29" s="193">
        <f t="shared" si="0"/>
        <v>0</v>
      </c>
      <c r="G29" s="194">
        <v>0</v>
      </c>
      <c r="H29" s="209">
        <v>0</v>
      </c>
      <c r="I29" s="190">
        <v>0</v>
      </c>
      <c r="J29" s="190">
        <v>0</v>
      </c>
      <c r="K29" s="228">
        <v>0</v>
      </c>
      <c r="L29" s="229">
        <v>0</v>
      </c>
      <c r="N29" s="24"/>
      <c r="O29" s="24"/>
    </row>
    <row r="30" spans="1:15" s="2" customFormat="1" ht="16.5" customHeight="1">
      <c r="A30" s="185"/>
      <c r="B30" s="211"/>
      <c r="C30" s="210"/>
      <c r="D30" s="46" t="s">
        <v>131</v>
      </c>
      <c r="E30" s="192">
        <f t="shared" si="2"/>
        <v>0</v>
      </c>
      <c r="F30" s="193">
        <f t="shared" si="0"/>
        <v>0</v>
      </c>
      <c r="G30" s="194">
        <v>0</v>
      </c>
      <c r="H30" s="209">
        <v>0</v>
      </c>
      <c r="I30" s="190">
        <v>0</v>
      </c>
      <c r="J30" s="190">
        <v>0</v>
      </c>
      <c r="K30" s="228">
        <v>0</v>
      </c>
      <c r="L30" s="229">
        <v>0</v>
      </c>
      <c r="N30" s="24"/>
      <c r="O30" s="24"/>
    </row>
    <row r="31" spans="1:15" s="2" customFormat="1" ht="16.5" customHeight="1">
      <c r="A31" s="185"/>
      <c r="B31" s="211"/>
      <c r="C31" s="212"/>
      <c r="D31" s="46" t="s">
        <v>132</v>
      </c>
      <c r="E31" s="192">
        <v>0</v>
      </c>
      <c r="F31" s="193">
        <f t="shared" si="0"/>
        <v>0</v>
      </c>
      <c r="G31" s="194">
        <v>0</v>
      </c>
      <c r="H31" s="209">
        <v>0</v>
      </c>
      <c r="I31" s="190">
        <v>0</v>
      </c>
      <c r="J31" s="190">
        <v>0</v>
      </c>
      <c r="K31" s="228">
        <v>0</v>
      </c>
      <c r="L31" s="229">
        <v>0</v>
      </c>
      <c r="N31" s="24"/>
      <c r="O31" s="24"/>
    </row>
    <row r="32" spans="1:15" s="2" customFormat="1" ht="16.5" customHeight="1">
      <c r="A32" s="185"/>
      <c r="B32" s="211"/>
      <c r="C32" s="212"/>
      <c r="D32" s="46" t="s">
        <v>133</v>
      </c>
      <c r="E32" s="192">
        <f aca="true" t="shared" si="3" ref="E32:E35">F32+L32</f>
        <v>0</v>
      </c>
      <c r="F32" s="193">
        <f t="shared" si="0"/>
        <v>0</v>
      </c>
      <c r="G32" s="194">
        <v>0</v>
      </c>
      <c r="H32" s="209">
        <v>0</v>
      </c>
      <c r="I32" s="190">
        <v>0</v>
      </c>
      <c r="J32" s="190">
        <v>0</v>
      </c>
      <c r="K32" s="228">
        <v>0</v>
      </c>
      <c r="L32" s="229">
        <v>0</v>
      </c>
      <c r="N32" s="24"/>
      <c r="O32" s="24"/>
    </row>
    <row r="33" spans="1:15" s="2" customFormat="1" ht="16.5" customHeight="1">
      <c r="A33" s="185"/>
      <c r="B33" s="211"/>
      <c r="C33" s="212"/>
      <c r="D33" s="46" t="s">
        <v>134</v>
      </c>
      <c r="E33" s="192">
        <v>0</v>
      </c>
      <c r="F33" s="193">
        <f t="shared" si="0"/>
        <v>0</v>
      </c>
      <c r="G33" s="194">
        <v>0</v>
      </c>
      <c r="H33" s="209">
        <v>0</v>
      </c>
      <c r="I33" s="190">
        <v>0</v>
      </c>
      <c r="J33" s="190">
        <v>0</v>
      </c>
      <c r="K33" s="228">
        <v>0</v>
      </c>
      <c r="L33" s="229">
        <v>0</v>
      </c>
      <c r="M33" s="24"/>
      <c r="N33" s="24"/>
      <c r="O33" s="24"/>
    </row>
    <row r="34" spans="1:15" s="2" customFormat="1" ht="16.5" customHeight="1">
      <c r="A34" s="185"/>
      <c r="B34" s="211"/>
      <c r="C34" s="213"/>
      <c r="D34" s="46" t="s">
        <v>135</v>
      </c>
      <c r="E34" s="192">
        <f t="shared" si="3"/>
        <v>0</v>
      </c>
      <c r="F34" s="193">
        <f t="shared" si="0"/>
        <v>0</v>
      </c>
      <c r="G34" s="214">
        <v>0</v>
      </c>
      <c r="H34" s="215">
        <v>0</v>
      </c>
      <c r="I34" s="135">
        <v>0</v>
      </c>
      <c r="J34" s="135">
        <v>0</v>
      </c>
      <c r="K34" s="154">
        <v>0</v>
      </c>
      <c r="L34" s="229">
        <v>0</v>
      </c>
      <c r="M34" s="24"/>
      <c r="N34" s="24"/>
      <c r="O34" s="24"/>
    </row>
    <row r="35" spans="1:15" s="2" customFormat="1" ht="16.5" customHeight="1">
      <c r="A35" s="216" t="s">
        <v>59</v>
      </c>
      <c r="B35" s="217"/>
      <c r="C35" s="218">
        <f>E35</f>
        <v>790</v>
      </c>
      <c r="D35" s="219" t="s">
        <v>136</v>
      </c>
      <c r="E35" s="195">
        <f t="shared" si="3"/>
        <v>790</v>
      </c>
      <c r="F35" s="188">
        <f t="shared" si="0"/>
        <v>790</v>
      </c>
      <c r="G35" s="220">
        <f aca="true" t="shared" si="4" ref="G35:K35">SUM(G8:G34)</f>
        <v>790</v>
      </c>
      <c r="H35" s="221">
        <f t="shared" si="4"/>
        <v>0</v>
      </c>
      <c r="I35" s="221">
        <f t="shared" si="4"/>
        <v>0</v>
      </c>
      <c r="J35" s="221">
        <f t="shared" si="4"/>
        <v>0</v>
      </c>
      <c r="K35" s="221">
        <f t="shared" si="4"/>
        <v>0</v>
      </c>
      <c r="L35" s="234">
        <v>0</v>
      </c>
      <c r="M35" s="24"/>
      <c r="N35" s="24"/>
      <c r="O35" s="24"/>
    </row>
    <row r="36" spans="1:15" s="1" customFormat="1" ht="12.75" customHeight="1">
      <c r="A36" s="222"/>
      <c r="B36" s="222"/>
      <c r="C36" s="2"/>
      <c r="D36" s="2"/>
      <c r="E36" s="223"/>
      <c r="F36" s="224"/>
      <c r="G36" s="224"/>
      <c r="M36"/>
      <c r="N36"/>
      <c r="O36"/>
    </row>
    <row r="37" spans="1:15" s="1" customFormat="1" ht="12.75" customHeight="1">
      <c r="A37" s="222"/>
      <c r="B37" s="222"/>
      <c r="E37" s="224"/>
      <c r="F37" s="224"/>
      <c r="G37" s="224"/>
      <c r="M37"/>
      <c r="N37"/>
      <c r="O37"/>
    </row>
    <row r="38" spans="1:15" s="1" customFormat="1" ht="12.75" customHeight="1">
      <c r="A38" s="222"/>
      <c r="B38" s="222"/>
      <c r="E38" s="224"/>
      <c r="F38" s="224"/>
      <c r="G38" s="224"/>
      <c r="M38"/>
      <c r="N38"/>
      <c r="O38"/>
    </row>
    <row r="39" spans="1:15" s="1" customFormat="1" ht="12.75" customHeight="1">
      <c r="A39" s="222"/>
      <c r="B39" s="222"/>
      <c r="D39" s="2"/>
      <c r="M39"/>
      <c r="N39"/>
      <c r="O39"/>
    </row>
    <row r="40" spans="1:15" s="1" customFormat="1" ht="12.75" customHeight="1">
      <c r="A40" s="222"/>
      <c r="B40" s="222"/>
      <c r="M40"/>
      <c r="N40"/>
      <c r="O40"/>
    </row>
    <row r="41" spans="1:15" s="1" customFormat="1" ht="12.75" customHeight="1">
      <c r="A41" s="222"/>
      <c r="B41" s="222"/>
      <c r="M41"/>
      <c r="N41"/>
      <c r="O41"/>
    </row>
    <row r="42" spans="1:15" s="1" customFormat="1" ht="12.75" customHeight="1">
      <c r="A42" s="222"/>
      <c r="B42" s="222"/>
      <c r="M42"/>
      <c r="N42"/>
      <c r="O42"/>
    </row>
  </sheetData>
  <sheetProtection/>
  <mergeCells count="23">
    <mergeCell ref="A2:L2"/>
    <mergeCell ref="A3:C3"/>
    <mergeCell ref="K3:L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43"/>
  <sheetViews>
    <sheetView showGridLines="0" showZeros="0" workbookViewId="0" topLeftCell="A1">
      <selection activeCell="A1" sqref="A1:IV65536"/>
    </sheetView>
  </sheetViews>
  <sheetFormatPr defaultColWidth="7.16015625" defaultRowHeight="11.25"/>
  <cols>
    <col min="1" max="1" width="5.5" style="3" customWidth="1"/>
    <col min="2" max="3" width="4.83203125" style="3" customWidth="1"/>
    <col min="4" max="4" width="6.5" style="3" customWidth="1"/>
    <col min="5" max="5" width="36.5" style="3" customWidth="1"/>
    <col min="6" max="6" width="12.66015625" style="3" customWidth="1"/>
    <col min="7" max="7" width="11.66015625" style="3" customWidth="1"/>
    <col min="8" max="10" width="10.83203125" style="3" customWidth="1"/>
    <col min="11" max="11" width="12" style="3" customWidth="1"/>
    <col min="12" max="12" width="12.16015625" style="3" customWidth="1"/>
    <col min="13" max="13" width="10.83203125" style="3" customWidth="1"/>
    <col min="14" max="16384" width="7.16015625" style="3" customWidth="1"/>
  </cols>
  <sheetData>
    <row r="1" spans="1:245" ht="9.7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137</v>
      </c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</row>
    <row r="2" spans="1:245" ht="20.25" customHeight="1">
      <c r="A2" s="113" t="s">
        <v>138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</row>
    <row r="3" spans="1:245" ht="16.5" customHeight="1">
      <c r="A3" s="114" t="s">
        <v>63</v>
      </c>
      <c r="B3" s="114" t="s">
        <v>64</v>
      </c>
      <c r="C3" s="114"/>
      <c r="D3" s="114"/>
      <c r="E3" s="114"/>
      <c r="F3" s="8"/>
      <c r="G3" s="11"/>
      <c r="H3" s="11"/>
      <c r="I3" s="11"/>
      <c r="J3" s="11"/>
      <c r="K3" s="11"/>
      <c r="L3" s="149" t="s">
        <v>22</v>
      </c>
      <c r="M3" s="149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</row>
    <row r="4" spans="1:245" s="1" customFormat="1" ht="25.5" customHeight="1">
      <c r="A4" s="115" t="s">
        <v>65</v>
      </c>
      <c r="B4" s="116"/>
      <c r="C4" s="116"/>
      <c r="D4" s="78" t="s">
        <v>66</v>
      </c>
      <c r="E4" s="78" t="s">
        <v>67</v>
      </c>
      <c r="F4" s="78" t="s">
        <v>68</v>
      </c>
      <c r="G4" s="117" t="s">
        <v>91</v>
      </c>
      <c r="H4" s="117"/>
      <c r="I4" s="117"/>
      <c r="J4" s="150"/>
      <c r="K4" s="151" t="s">
        <v>92</v>
      </c>
      <c r="L4" s="152"/>
      <c r="M4" s="153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</row>
    <row r="5" spans="1:245" s="1" customFormat="1" ht="42.75" customHeight="1">
      <c r="A5" s="118" t="s">
        <v>71</v>
      </c>
      <c r="B5" s="119" t="s">
        <v>72</v>
      </c>
      <c r="C5" s="119" t="s">
        <v>73</v>
      </c>
      <c r="D5" s="78"/>
      <c r="E5" s="78"/>
      <c r="F5" s="78"/>
      <c r="G5" s="120" t="s">
        <v>37</v>
      </c>
      <c r="H5" s="78" t="s">
        <v>93</v>
      </c>
      <c r="I5" s="78" t="s">
        <v>94</v>
      </c>
      <c r="J5" s="78" t="s">
        <v>95</v>
      </c>
      <c r="K5" s="78" t="s">
        <v>37</v>
      </c>
      <c r="L5" s="78" t="s">
        <v>96</v>
      </c>
      <c r="M5" s="78" t="s">
        <v>97</v>
      </c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</row>
    <row r="6" spans="1:245" s="1" customFormat="1" ht="20.25" customHeight="1">
      <c r="A6" s="121" t="s">
        <v>76</v>
      </c>
      <c r="B6" s="122" t="s">
        <v>76</v>
      </c>
      <c r="C6" s="122" t="s">
        <v>76</v>
      </c>
      <c r="D6" s="123" t="s">
        <v>76</v>
      </c>
      <c r="E6" s="124" t="s">
        <v>76</v>
      </c>
      <c r="F6" s="123">
        <v>1</v>
      </c>
      <c r="G6" s="125">
        <v>2</v>
      </c>
      <c r="H6" s="125">
        <v>3</v>
      </c>
      <c r="I6" s="125">
        <v>4</v>
      </c>
      <c r="J6" s="125">
        <v>5</v>
      </c>
      <c r="K6" s="125">
        <v>6</v>
      </c>
      <c r="L6" s="125">
        <v>7</v>
      </c>
      <c r="M6" s="125">
        <v>8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</row>
    <row r="7" spans="1:245" s="2" customFormat="1" ht="16.5" customHeight="1">
      <c r="A7" s="126" t="s">
        <v>77</v>
      </c>
      <c r="B7" s="126" t="s">
        <v>78</v>
      </c>
      <c r="C7" s="126" t="s">
        <v>79</v>
      </c>
      <c r="D7" s="127"/>
      <c r="E7" s="128" t="s">
        <v>81</v>
      </c>
      <c r="F7" s="129">
        <f aca="true" t="shared" si="0" ref="F7:F10">G7+K7</f>
        <v>225</v>
      </c>
      <c r="G7" s="130">
        <f>H7+I7+J7+K7+L7</f>
        <v>225</v>
      </c>
      <c r="H7" s="131">
        <v>118</v>
      </c>
      <c r="I7" s="131">
        <v>53</v>
      </c>
      <c r="J7" s="129">
        <v>0</v>
      </c>
      <c r="K7" s="130"/>
      <c r="L7" s="154">
        <v>54</v>
      </c>
      <c r="M7" s="145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</row>
    <row r="8" spans="1:245" s="1" customFormat="1" ht="16.5" customHeight="1">
      <c r="A8" s="126" t="s">
        <v>82</v>
      </c>
      <c r="B8" s="126" t="s">
        <v>79</v>
      </c>
      <c r="C8" s="126" t="s">
        <v>79</v>
      </c>
      <c r="D8" s="127"/>
      <c r="E8" s="128" t="s">
        <v>83</v>
      </c>
      <c r="F8" s="129">
        <f t="shared" si="0"/>
        <v>405</v>
      </c>
      <c r="G8" s="130">
        <f>H8+I8+J8+K8+L8</f>
        <v>405</v>
      </c>
      <c r="H8" s="131">
        <v>295</v>
      </c>
      <c r="I8" s="131">
        <v>46</v>
      </c>
      <c r="J8" s="129">
        <v>0</v>
      </c>
      <c r="K8" s="130"/>
      <c r="L8" s="154">
        <v>64</v>
      </c>
      <c r="M8" s="23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</row>
    <row r="9" spans="1:245" s="1" customFormat="1" ht="16.5" customHeight="1">
      <c r="A9" s="126" t="s">
        <v>98</v>
      </c>
      <c r="B9" s="126" t="s">
        <v>84</v>
      </c>
      <c r="C9" s="132" t="s">
        <v>99</v>
      </c>
      <c r="D9" s="21"/>
      <c r="E9" s="133" t="s">
        <v>85</v>
      </c>
      <c r="F9" s="129">
        <f t="shared" si="0"/>
        <v>110</v>
      </c>
      <c r="G9" s="130">
        <f>H9+I9+J9+K9+L9</f>
        <v>110</v>
      </c>
      <c r="H9" s="131">
        <v>58</v>
      </c>
      <c r="I9" s="131">
        <v>14</v>
      </c>
      <c r="J9" s="129"/>
      <c r="K9" s="130"/>
      <c r="L9" s="154">
        <v>38</v>
      </c>
      <c r="M9" s="23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</row>
    <row r="10" spans="1:245" s="1" customFormat="1" ht="16.5" customHeight="1">
      <c r="A10" s="126" t="s">
        <v>100</v>
      </c>
      <c r="B10" s="126" t="s">
        <v>101</v>
      </c>
      <c r="C10" s="132" t="s">
        <v>84</v>
      </c>
      <c r="D10" s="21"/>
      <c r="E10" s="133" t="s">
        <v>88</v>
      </c>
      <c r="F10" s="129">
        <f t="shared" si="0"/>
        <v>50</v>
      </c>
      <c r="G10" s="130">
        <f>H10+I10+J10+K10+L10</f>
        <v>50</v>
      </c>
      <c r="H10" s="131"/>
      <c r="I10" s="131"/>
      <c r="J10" s="129">
        <v>50</v>
      </c>
      <c r="K10" s="135"/>
      <c r="L10" s="154"/>
      <c r="M10" s="23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</row>
    <row r="11" spans="1:245" s="1" customFormat="1" ht="16.5" customHeight="1">
      <c r="A11" s="132"/>
      <c r="B11" s="20"/>
      <c r="C11" s="134"/>
      <c r="D11" s="21"/>
      <c r="E11" s="133"/>
      <c r="F11" s="135"/>
      <c r="G11" s="135"/>
      <c r="H11" s="135"/>
      <c r="I11" s="135"/>
      <c r="J11" s="135"/>
      <c r="K11" s="135"/>
      <c r="L11" s="154"/>
      <c r="M11" s="23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</row>
    <row r="12" spans="1:245" s="1" customFormat="1" ht="16.5" customHeight="1">
      <c r="A12" s="132"/>
      <c r="B12" s="20"/>
      <c r="C12" s="134"/>
      <c r="D12" s="21"/>
      <c r="E12" s="133"/>
      <c r="F12" s="135"/>
      <c r="G12" s="135"/>
      <c r="H12" s="135"/>
      <c r="I12" s="135"/>
      <c r="J12" s="135"/>
      <c r="K12" s="135"/>
      <c r="L12" s="154"/>
      <c r="M12" s="23"/>
      <c r="N12" s="2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</row>
    <row r="13" spans="1:245" s="1" customFormat="1" ht="16.5" customHeight="1">
      <c r="A13" s="132"/>
      <c r="B13" s="20"/>
      <c r="C13" s="134"/>
      <c r="D13" s="21"/>
      <c r="E13" s="133"/>
      <c r="F13" s="135"/>
      <c r="G13" s="135"/>
      <c r="H13" s="135"/>
      <c r="I13" s="135"/>
      <c r="J13" s="135"/>
      <c r="K13" s="135"/>
      <c r="L13" s="154"/>
      <c r="M13" s="23"/>
      <c r="N13" s="2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</row>
    <row r="14" spans="1:245" s="1" customFormat="1" ht="16.5" customHeight="1">
      <c r="A14" s="132"/>
      <c r="B14" s="20"/>
      <c r="C14" s="134"/>
      <c r="D14" s="21"/>
      <c r="E14" s="133"/>
      <c r="F14" s="135"/>
      <c r="G14" s="135"/>
      <c r="H14" s="135"/>
      <c r="I14" s="135"/>
      <c r="J14" s="135"/>
      <c r="K14" s="135"/>
      <c r="L14" s="154"/>
      <c r="M14" s="23"/>
      <c r="N14" s="2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</row>
    <row r="15" spans="1:245" s="1" customFormat="1" ht="16.5" customHeight="1">
      <c r="A15" s="132"/>
      <c r="B15" s="20"/>
      <c r="C15" s="134"/>
      <c r="D15" s="21"/>
      <c r="E15" s="133"/>
      <c r="F15" s="135"/>
      <c r="G15" s="135"/>
      <c r="H15" s="135"/>
      <c r="I15" s="135"/>
      <c r="J15" s="135"/>
      <c r="K15" s="135"/>
      <c r="L15" s="154"/>
      <c r="M15" s="23"/>
      <c r="N15" s="2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</row>
    <row r="16" spans="1:245" s="1" customFormat="1" ht="16.5" customHeight="1">
      <c r="A16" s="132" t="s">
        <v>28</v>
      </c>
      <c r="B16" s="20"/>
      <c r="C16" s="134"/>
      <c r="D16" s="21"/>
      <c r="E16" s="133"/>
      <c r="F16" s="135">
        <f>F7+F8+F9+F10</f>
        <v>790</v>
      </c>
      <c r="G16" s="135">
        <f aca="true" t="shared" si="1" ref="G16:L16">G7+G8+G9+G10</f>
        <v>790</v>
      </c>
      <c r="H16" s="135">
        <f t="shared" si="1"/>
        <v>471</v>
      </c>
      <c r="I16" s="135">
        <f t="shared" si="1"/>
        <v>113</v>
      </c>
      <c r="J16" s="135">
        <f t="shared" si="1"/>
        <v>50</v>
      </c>
      <c r="K16" s="135">
        <f t="shared" si="1"/>
        <v>0</v>
      </c>
      <c r="L16" s="135">
        <f t="shared" si="1"/>
        <v>156</v>
      </c>
      <c r="M16" s="23"/>
      <c r="N16" s="2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</row>
    <row r="17" spans="1:245" s="1" customFormat="1" ht="16.5" customHeight="1">
      <c r="A17" s="136"/>
      <c r="B17" s="137"/>
      <c r="C17" s="137"/>
      <c r="D17" s="138"/>
      <c r="E17" s="139"/>
      <c r="F17" s="140"/>
      <c r="G17" s="141"/>
      <c r="H17" s="142"/>
      <c r="I17" s="155"/>
      <c r="J17" s="155"/>
      <c r="K17" s="140"/>
      <c r="L17" s="140"/>
      <c r="M17" s="23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</row>
    <row r="18" spans="1:245" s="1" customFormat="1" ht="16.5" customHeight="1">
      <c r="A18" s="32"/>
      <c r="B18" s="132"/>
      <c r="C18" s="132"/>
      <c r="D18" s="143"/>
      <c r="E18" s="144"/>
      <c r="F18" s="23"/>
      <c r="G18" s="145"/>
      <c r="H18" s="146"/>
      <c r="I18" s="156"/>
      <c r="J18" s="156"/>
      <c r="K18" s="23"/>
      <c r="L18" s="23"/>
      <c r="M18" s="23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</row>
    <row r="19" spans="1:245" s="1" customFormat="1" ht="16.5" customHeight="1">
      <c r="A19" s="32"/>
      <c r="B19" s="132"/>
      <c r="C19" s="132"/>
      <c r="D19" s="143"/>
      <c r="E19" s="144"/>
      <c r="F19" s="23"/>
      <c r="G19" s="145"/>
      <c r="H19" s="146"/>
      <c r="I19" s="156"/>
      <c r="J19" s="156"/>
      <c r="K19" s="23"/>
      <c r="L19" s="23"/>
      <c r="M19" s="23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</row>
    <row r="20" spans="1:245" s="1" customFormat="1" ht="16.5" customHeight="1">
      <c r="A20" s="32"/>
      <c r="B20" s="132"/>
      <c r="C20" s="132"/>
      <c r="D20" s="143"/>
      <c r="E20" s="144"/>
      <c r="F20" s="23"/>
      <c r="G20" s="145"/>
      <c r="H20" s="146"/>
      <c r="I20" s="156"/>
      <c r="J20" s="156"/>
      <c r="K20" s="156"/>
      <c r="L20" s="156"/>
      <c r="M20" s="23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</row>
    <row r="21" spans="8:245" s="1" customFormat="1" ht="27" customHeight="1">
      <c r="H21" s="2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</row>
    <row r="22" spans="8:245" s="1" customFormat="1" ht="27" customHeight="1">
      <c r="H22" s="2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</row>
    <row r="23" spans="9:245" s="1" customFormat="1" ht="27" customHeight="1">
      <c r="I23" s="2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</row>
    <row r="24" spans="16:245" s="1" customFormat="1" ht="27" customHeight="1"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</row>
    <row r="25" spans="16:245" s="1" customFormat="1" ht="27" customHeight="1"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</row>
    <row r="26" spans="1:245" s="1" customFormat="1" ht="27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</row>
    <row r="27" spans="1:245" s="1" customFormat="1" ht="27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</row>
    <row r="28" spans="1:245" s="1" customFormat="1" ht="27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</row>
    <row r="29" spans="1:245" s="1" customFormat="1" ht="27" customHeight="1">
      <c r="A29" s="147"/>
      <c r="B29" s="147"/>
      <c r="C29" s="147"/>
      <c r="D29" s="147"/>
      <c r="E29" s="148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</row>
    <row r="30" spans="1:245" ht="27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</row>
    <row r="31" spans="1:245" ht="27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</row>
    <row r="32" spans="1:245" ht="27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</row>
    <row r="33" spans="1:245" ht="27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</row>
    <row r="34" spans="1:245" ht="27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</row>
    <row r="35" spans="1:245" ht="27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  <c r="IA35" s="147"/>
      <c r="IB35" s="147"/>
      <c r="IC35" s="147"/>
      <c r="ID35" s="147"/>
      <c r="IE35" s="147"/>
      <c r="IF35" s="147"/>
      <c r="IG35" s="147"/>
      <c r="IH35" s="147"/>
      <c r="II35" s="147"/>
      <c r="IJ35" s="147"/>
      <c r="IK35" s="147"/>
    </row>
    <row r="36" spans="1:245" ht="27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  <c r="IA36" s="147"/>
      <c r="IB36" s="147"/>
      <c r="IC36" s="147"/>
      <c r="ID36" s="147"/>
      <c r="IE36" s="147"/>
      <c r="IF36" s="147"/>
      <c r="IG36" s="147"/>
      <c r="IH36" s="147"/>
      <c r="II36" s="147"/>
      <c r="IJ36" s="147"/>
      <c r="IK36" s="147"/>
    </row>
    <row r="37" spans="1:245" ht="27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  <c r="HW37" s="147"/>
      <c r="HX37" s="147"/>
      <c r="HY37" s="147"/>
      <c r="HZ37" s="147"/>
      <c r="IA37" s="147"/>
      <c r="IB37" s="147"/>
      <c r="IC37" s="147"/>
      <c r="ID37" s="147"/>
      <c r="IE37" s="147"/>
      <c r="IF37" s="147"/>
      <c r="IG37" s="147"/>
      <c r="IH37" s="147"/>
      <c r="II37" s="147"/>
      <c r="IJ37" s="147"/>
      <c r="IK37" s="147"/>
    </row>
    <row r="38" spans="1:245" ht="27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</row>
    <row r="39" spans="1:245" ht="27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  <c r="HL39" s="147"/>
      <c r="HM39" s="147"/>
      <c r="HN39" s="147"/>
      <c r="HO39" s="147"/>
      <c r="HP39" s="147"/>
      <c r="HQ39" s="147"/>
      <c r="HR39" s="147"/>
      <c r="HS39" s="147"/>
      <c r="HT39" s="147"/>
      <c r="HU39" s="147"/>
      <c r="HV39" s="147"/>
      <c r="HW39" s="147"/>
      <c r="HX39" s="147"/>
      <c r="HY39" s="147"/>
      <c r="HZ39" s="147"/>
      <c r="IA39" s="147"/>
      <c r="IB39" s="147"/>
      <c r="IC39" s="147"/>
      <c r="ID39" s="147"/>
      <c r="IE39" s="147"/>
      <c r="IF39" s="147"/>
      <c r="IG39" s="147"/>
      <c r="IH39" s="147"/>
      <c r="II39" s="147"/>
      <c r="IJ39" s="147"/>
      <c r="IK39" s="147"/>
    </row>
    <row r="40" spans="1:245" ht="27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147"/>
      <c r="HV40" s="147"/>
      <c r="HW40" s="147"/>
      <c r="HX40" s="147"/>
      <c r="HY40" s="147"/>
      <c r="HZ40" s="147"/>
      <c r="IA40" s="147"/>
      <c r="IB40" s="147"/>
      <c r="IC40" s="147"/>
      <c r="ID40" s="147"/>
      <c r="IE40" s="147"/>
      <c r="IF40" s="147"/>
      <c r="IG40" s="147"/>
      <c r="IH40" s="147"/>
      <c r="II40" s="147"/>
      <c r="IJ40" s="147"/>
      <c r="IK40" s="147"/>
    </row>
    <row r="41" spans="1:245" ht="27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</row>
    <row r="42" spans="1:245" ht="27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  <c r="IA42" s="147"/>
      <c r="IB42" s="147"/>
      <c r="IC42" s="147"/>
      <c r="ID42" s="147"/>
      <c r="IE42" s="147"/>
      <c r="IF42" s="147"/>
      <c r="IG42" s="147"/>
      <c r="IH42" s="147"/>
      <c r="II42" s="147"/>
      <c r="IJ42" s="147"/>
      <c r="IK42" s="147"/>
    </row>
    <row r="43" spans="1:245" ht="27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  <c r="HL43" s="147"/>
      <c r="HM43" s="147"/>
      <c r="HN43" s="147"/>
      <c r="HO43" s="147"/>
      <c r="HP43" s="147"/>
      <c r="HQ43" s="147"/>
      <c r="HR43" s="147"/>
      <c r="HS43" s="147"/>
      <c r="HT43" s="147"/>
      <c r="HU43" s="147"/>
      <c r="HV43" s="147"/>
      <c r="HW43" s="147"/>
      <c r="HX43" s="147"/>
      <c r="HY43" s="147"/>
      <c r="HZ43" s="147"/>
      <c r="IA43" s="147"/>
      <c r="IB43" s="147"/>
      <c r="IC43" s="147"/>
      <c r="ID43" s="147"/>
      <c r="IE43" s="147"/>
      <c r="IF43" s="147"/>
      <c r="IG43" s="147"/>
      <c r="IH43" s="147"/>
      <c r="II43" s="147"/>
      <c r="IJ43" s="147"/>
      <c r="IK43" s="147"/>
    </row>
  </sheetData>
  <sheetProtection/>
  <mergeCells count="6">
    <mergeCell ref="A2:M2"/>
    <mergeCell ref="A3:E3"/>
    <mergeCell ref="L3:M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4"/>
  <sheetViews>
    <sheetView showGridLines="0" showZeros="0" zoomScale="85" zoomScaleNormal="85" workbookViewId="0" topLeftCell="A1">
      <selection activeCell="A1" sqref="A1:L62"/>
    </sheetView>
  </sheetViews>
  <sheetFormatPr defaultColWidth="6.83203125" defaultRowHeight="11.25"/>
  <cols>
    <col min="1" max="1" width="10.16015625" style="3" customWidth="1"/>
    <col min="2" max="2" width="11" style="3" customWidth="1"/>
    <col min="3" max="3" width="38.66015625" style="3" customWidth="1"/>
    <col min="4" max="4" width="16.83203125" style="3" customWidth="1"/>
    <col min="5" max="5" width="17.16015625" style="3" customWidth="1"/>
    <col min="6" max="6" width="15.83203125" style="3" customWidth="1"/>
    <col min="7" max="7" width="11.5" style="3" customWidth="1"/>
    <col min="8" max="8" width="10" style="3" customWidth="1"/>
    <col min="9" max="9" width="11.33203125" style="3" customWidth="1"/>
    <col min="10" max="10" width="13" style="3" customWidth="1"/>
    <col min="11" max="11" width="11" style="3" customWidth="1"/>
    <col min="12" max="12" width="8.66015625" style="3" customWidth="1"/>
    <col min="13" max="16384" width="6.83203125" style="3" customWidth="1"/>
  </cols>
  <sheetData>
    <row r="1" spans="1:188" ht="18.75" customHeight="1">
      <c r="A1" s="63"/>
      <c r="B1" s="63"/>
      <c r="K1" s="107" t="s">
        <v>139</v>
      </c>
      <c r="L1" s="10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32.25" customHeight="1">
      <c r="A2" s="64" t="s">
        <v>140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65" t="s">
        <v>63</v>
      </c>
      <c r="B3" s="65"/>
      <c r="C3" s="65"/>
      <c r="D3" s="65"/>
      <c r="E3" s="66"/>
      <c r="F3" s="66"/>
      <c r="G3" s="67"/>
      <c r="H3" s="67"/>
      <c r="I3" s="67"/>
      <c r="J3" s="67"/>
      <c r="K3" s="109" t="s">
        <v>22</v>
      </c>
      <c r="L3" s="10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1" customFormat="1" ht="36" customHeight="1">
      <c r="A4" s="68" t="s">
        <v>65</v>
      </c>
      <c r="B4" s="68"/>
      <c r="C4" s="69" t="s">
        <v>141</v>
      </c>
      <c r="D4" s="68" t="s">
        <v>68</v>
      </c>
      <c r="E4" s="70" t="s">
        <v>32</v>
      </c>
      <c r="F4" s="70"/>
      <c r="G4" s="71" t="s">
        <v>33</v>
      </c>
      <c r="H4" s="72" t="s">
        <v>34</v>
      </c>
      <c r="I4" s="72" t="s">
        <v>35</v>
      </c>
      <c r="J4" s="72" t="s">
        <v>29</v>
      </c>
      <c r="K4" s="110" t="s">
        <v>30</v>
      </c>
      <c r="L4" s="110" t="s">
        <v>36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1" customFormat="1" ht="18" customHeight="1">
      <c r="A5" s="73" t="s">
        <v>71</v>
      </c>
      <c r="B5" s="73" t="s">
        <v>72</v>
      </c>
      <c r="C5" s="74"/>
      <c r="D5" s="75"/>
      <c r="E5" s="76" t="s">
        <v>37</v>
      </c>
      <c r="F5" s="77" t="s">
        <v>38</v>
      </c>
      <c r="G5" s="71"/>
      <c r="H5" s="72"/>
      <c r="I5" s="72"/>
      <c r="J5" s="72"/>
      <c r="K5" s="72"/>
      <c r="L5" s="7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1" customFormat="1" ht="27" customHeight="1">
      <c r="A6" s="78"/>
      <c r="B6" s="78"/>
      <c r="C6" s="74"/>
      <c r="D6" s="75"/>
      <c r="E6" s="76"/>
      <c r="F6" s="77"/>
      <c r="G6" s="71"/>
      <c r="H6" s="72"/>
      <c r="I6" s="72"/>
      <c r="J6" s="72"/>
      <c r="K6" s="72"/>
      <c r="L6" s="7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60" customFormat="1" ht="36" customHeight="1">
      <c r="A7" s="79" t="s">
        <v>76</v>
      </c>
      <c r="B7" s="79" t="s">
        <v>76</v>
      </c>
      <c r="C7" s="80" t="s">
        <v>76</v>
      </c>
      <c r="D7" s="81">
        <v>1</v>
      </c>
      <c r="E7" s="79">
        <v>2</v>
      </c>
      <c r="F7" s="80">
        <v>3</v>
      </c>
      <c r="G7" s="81">
        <v>4</v>
      </c>
      <c r="H7" s="82">
        <v>5</v>
      </c>
      <c r="I7" s="82">
        <v>6</v>
      </c>
      <c r="J7" s="82">
        <v>7</v>
      </c>
      <c r="K7" s="82">
        <v>8</v>
      </c>
      <c r="L7" s="82">
        <v>9</v>
      </c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</row>
    <row r="8" spans="1:188" s="61" customFormat="1" ht="29.25" customHeight="1">
      <c r="A8" s="83"/>
      <c r="B8" s="84"/>
      <c r="C8" s="84" t="s">
        <v>28</v>
      </c>
      <c r="D8" s="85">
        <f>E8</f>
        <v>634</v>
      </c>
      <c r="E8" s="85">
        <f>F8</f>
        <v>634</v>
      </c>
      <c r="F8" s="86">
        <f>F9+F23+F51</f>
        <v>634</v>
      </c>
      <c r="G8" s="87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</row>
    <row r="9" spans="1:188" s="60" customFormat="1" ht="29.25" customHeight="1">
      <c r="A9" s="83" t="s">
        <v>142</v>
      </c>
      <c r="B9" s="84"/>
      <c r="C9" s="84" t="s">
        <v>93</v>
      </c>
      <c r="D9" s="85">
        <f aca="true" t="shared" si="0" ref="D9:D40">E9</f>
        <v>471</v>
      </c>
      <c r="E9" s="85">
        <f>F9</f>
        <v>471</v>
      </c>
      <c r="F9" s="89">
        <f>F10+F11+F12+F13+F14+F15+F16+F17+F18+F19+F20+F21+F22</f>
        <v>471</v>
      </c>
      <c r="G9" s="87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</row>
    <row r="10" spans="1:188" s="60" customFormat="1" ht="29.25" customHeight="1">
      <c r="A10" s="83" t="s">
        <v>143</v>
      </c>
      <c r="B10" s="84" t="s">
        <v>79</v>
      </c>
      <c r="C10" s="84" t="s">
        <v>144</v>
      </c>
      <c r="D10" s="85">
        <f t="shared" si="0"/>
        <v>195</v>
      </c>
      <c r="E10" s="85">
        <f aca="true" t="shared" si="1" ref="E10:E28">F10</f>
        <v>195</v>
      </c>
      <c r="F10" s="90">
        <v>195</v>
      </c>
      <c r="G10" s="87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</row>
    <row r="11" spans="1:188" s="60" customFormat="1" ht="29.25" customHeight="1">
      <c r="A11" s="83" t="s">
        <v>143</v>
      </c>
      <c r="B11" s="84" t="s">
        <v>145</v>
      </c>
      <c r="C11" s="84" t="s">
        <v>146</v>
      </c>
      <c r="D11" s="85">
        <f t="shared" si="0"/>
        <v>94</v>
      </c>
      <c r="E11" s="85">
        <f t="shared" si="1"/>
        <v>94</v>
      </c>
      <c r="F11" s="91">
        <v>94</v>
      </c>
      <c r="G11" s="87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</row>
    <row r="12" spans="1:188" s="60" customFormat="1" ht="29.25" customHeight="1">
      <c r="A12" s="83" t="s">
        <v>143</v>
      </c>
      <c r="B12" s="84" t="s">
        <v>78</v>
      </c>
      <c r="C12" s="84" t="s">
        <v>147</v>
      </c>
      <c r="D12" s="85">
        <f t="shared" si="0"/>
        <v>26</v>
      </c>
      <c r="E12" s="85">
        <f t="shared" si="1"/>
        <v>26</v>
      </c>
      <c r="F12" s="92">
        <v>26</v>
      </c>
      <c r="G12" s="87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</row>
    <row r="13" spans="1:188" s="60" customFormat="1" ht="29.25" customHeight="1">
      <c r="A13" s="83" t="s">
        <v>143</v>
      </c>
      <c r="B13" s="84" t="s">
        <v>87</v>
      </c>
      <c r="C13" s="93" t="s">
        <v>148</v>
      </c>
      <c r="D13" s="85">
        <f t="shared" si="0"/>
        <v>0</v>
      </c>
      <c r="E13" s="85">
        <f t="shared" si="1"/>
        <v>0</v>
      </c>
      <c r="F13" s="92"/>
      <c r="G13" s="87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</row>
    <row r="14" spans="1:188" s="60" customFormat="1" ht="29.25" customHeight="1">
      <c r="A14" s="83" t="s">
        <v>143</v>
      </c>
      <c r="B14" s="94" t="s">
        <v>84</v>
      </c>
      <c r="C14" s="95" t="s">
        <v>149</v>
      </c>
      <c r="D14" s="85">
        <f t="shared" si="0"/>
        <v>0</v>
      </c>
      <c r="E14" s="85">
        <f t="shared" si="1"/>
        <v>0</v>
      </c>
      <c r="F14" s="92"/>
      <c r="G14" s="87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</row>
    <row r="15" spans="1:188" s="60" customFormat="1" ht="29.25" customHeight="1">
      <c r="A15" s="83" t="s">
        <v>143</v>
      </c>
      <c r="B15" s="94" t="s">
        <v>101</v>
      </c>
      <c r="C15" s="95" t="s">
        <v>150</v>
      </c>
      <c r="D15" s="85">
        <f t="shared" si="0"/>
        <v>53</v>
      </c>
      <c r="E15" s="85">
        <f t="shared" si="1"/>
        <v>53</v>
      </c>
      <c r="F15" s="92">
        <v>53</v>
      </c>
      <c r="G15" s="87"/>
      <c r="H15" s="88"/>
      <c r="I15" s="88"/>
      <c r="J15" s="88"/>
      <c r="K15" s="88"/>
      <c r="L15" s="88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</row>
    <row r="16" spans="1:188" s="60" customFormat="1" ht="29.25" customHeight="1">
      <c r="A16" s="83" t="s">
        <v>143</v>
      </c>
      <c r="B16" s="94" t="s">
        <v>151</v>
      </c>
      <c r="C16" s="95" t="s">
        <v>152</v>
      </c>
      <c r="D16" s="85">
        <f t="shared" si="0"/>
        <v>6</v>
      </c>
      <c r="E16" s="85">
        <f t="shared" si="1"/>
        <v>6</v>
      </c>
      <c r="F16" s="92">
        <v>6</v>
      </c>
      <c r="G16" s="87"/>
      <c r="H16" s="88"/>
      <c r="I16" s="88"/>
      <c r="J16" s="88"/>
      <c r="K16" s="88"/>
      <c r="L16" s="88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</row>
    <row r="17" spans="1:188" s="60" customFormat="1" ht="29.25" customHeight="1">
      <c r="A17" s="83" t="s">
        <v>143</v>
      </c>
      <c r="B17" s="94" t="s">
        <v>153</v>
      </c>
      <c r="C17" s="95" t="s">
        <v>154</v>
      </c>
      <c r="D17" s="85">
        <f t="shared" si="0"/>
        <v>4</v>
      </c>
      <c r="E17" s="85">
        <f t="shared" si="1"/>
        <v>4</v>
      </c>
      <c r="F17" s="92">
        <v>4</v>
      </c>
      <c r="G17" s="87"/>
      <c r="H17" s="88"/>
      <c r="I17" s="88"/>
      <c r="J17" s="88"/>
      <c r="K17" s="88"/>
      <c r="L17" s="88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</row>
    <row r="18" spans="1:188" s="60" customFormat="1" ht="29.25" customHeight="1">
      <c r="A18" s="83" t="s">
        <v>143</v>
      </c>
      <c r="B18" s="94" t="s">
        <v>155</v>
      </c>
      <c r="C18" s="95" t="s">
        <v>156</v>
      </c>
      <c r="D18" s="85">
        <f t="shared" si="0"/>
        <v>0</v>
      </c>
      <c r="E18" s="85">
        <f t="shared" si="1"/>
        <v>0</v>
      </c>
      <c r="F18" s="92"/>
      <c r="G18" s="87"/>
      <c r="H18" s="88"/>
      <c r="I18" s="88"/>
      <c r="J18" s="88"/>
      <c r="K18" s="88"/>
      <c r="L18" s="88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</row>
    <row r="19" spans="1:188" s="60" customFormat="1" ht="29.25" customHeight="1">
      <c r="A19" s="83" t="s">
        <v>143</v>
      </c>
      <c r="B19" s="94" t="s">
        <v>157</v>
      </c>
      <c r="C19" s="95" t="s">
        <v>158</v>
      </c>
      <c r="D19" s="85">
        <f t="shared" si="0"/>
        <v>0</v>
      </c>
      <c r="E19" s="85">
        <f t="shared" si="1"/>
        <v>0</v>
      </c>
      <c r="F19" s="92"/>
      <c r="G19" s="87"/>
      <c r="H19" s="88"/>
      <c r="I19" s="88"/>
      <c r="J19" s="88"/>
      <c r="K19" s="88"/>
      <c r="L19" s="88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</row>
    <row r="20" spans="1:188" s="60" customFormat="1" ht="29.25" customHeight="1">
      <c r="A20" s="83" t="s">
        <v>143</v>
      </c>
      <c r="B20" s="94" t="s">
        <v>159</v>
      </c>
      <c r="C20" s="95" t="s">
        <v>160</v>
      </c>
      <c r="D20" s="85">
        <f t="shared" si="0"/>
        <v>31</v>
      </c>
      <c r="E20" s="85">
        <f t="shared" si="1"/>
        <v>31</v>
      </c>
      <c r="F20" s="92">
        <v>31</v>
      </c>
      <c r="G20" s="87"/>
      <c r="H20" s="88"/>
      <c r="I20" s="88"/>
      <c r="J20" s="88"/>
      <c r="K20" s="88"/>
      <c r="L20" s="88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</row>
    <row r="21" spans="1:188" s="60" customFormat="1" ht="29.25" customHeight="1">
      <c r="A21" s="83" t="s">
        <v>143</v>
      </c>
      <c r="B21" s="94" t="s">
        <v>161</v>
      </c>
      <c r="C21" s="95" t="s">
        <v>162</v>
      </c>
      <c r="D21" s="85">
        <f t="shared" si="0"/>
        <v>0</v>
      </c>
      <c r="E21" s="85">
        <f t="shared" si="1"/>
        <v>0</v>
      </c>
      <c r="F21" s="96"/>
      <c r="G21" s="87"/>
      <c r="H21" s="88"/>
      <c r="I21" s="88"/>
      <c r="J21" s="88"/>
      <c r="K21" s="88"/>
      <c r="L21" s="88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</row>
    <row r="22" spans="1:256" s="62" customFormat="1" ht="29.25" customHeight="1">
      <c r="A22" s="83" t="s">
        <v>143</v>
      </c>
      <c r="B22" s="84" t="s">
        <v>163</v>
      </c>
      <c r="C22" s="97" t="s">
        <v>164</v>
      </c>
      <c r="D22" s="85">
        <f t="shared" si="0"/>
        <v>62</v>
      </c>
      <c r="E22" s="85">
        <f t="shared" si="1"/>
        <v>62</v>
      </c>
      <c r="F22" s="98">
        <v>62</v>
      </c>
      <c r="G22" s="87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s="62" customFormat="1" ht="29.25" customHeight="1">
      <c r="A23" s="83" t="s">
        <v>165</v>
      </c>
      <c r="B23" s="84"/>
      <c r="C23" s="84" t="s">
        <v>166</v>
      </c>
      <c r="D23" s="85">
        <f t="shared" si="0"/>
        <v>113</v>
      </c>
      <c r="E23" s="85">
        <f t="shared" si="1"/>
        <v>113</v>
      </c>
      <c r="F23" s="89">
        <f>F24+F25+F26+F27+F28+F29+F30+F31+F32+F33+F34+F35+F36+F37+F38+F39+F40+F41+F42+F43+F44+F45+F46+F47+F48+F49+F50</f>
        <v>113</v>
      </c>
      <c r="G23" s="87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s="62" customFormat="1" ht="29.25" customHeight="1">
      <c r="A24" s="83" t="s">
        <v>167</v>
      </c>
      <c r="B24" s="84" t="s">
        <v>79</v>
      </c>
      <c r="C24" s="84" t="s">
        <v>168</v>
      </c>
      <c r="D24" s="85">
        <v>97</v>
      </c>
      <c r="E24" s="85">
        <f t="shared" si="1"/>
        <v>46</v>
      </c>
      <c r="F24" s="99">
        <v>46</v>
      </c>
      <c r="G24" s="87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s="62" customFormat="1" ht="29.25" customHeight="1">
      <c r="A25" s="83" t="s">
        <v>167</v>
      </c>
      <c r="B25" s="84" t="s">
        <v>145</v>
      </c>
      <c r="C25" s="84" t="s">
        <v>169</v>
      </c>
      <c r="D25" s="85">
        <v>14</v>
      </c>
      <c r="E25" s="85">
        <f t="shared" si="1"/>
        <v>18</v>
      </c>
      <c r="F25" s="86">
        <v>18</v>
      </c>
      <c r="G25" s="87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s="62" customFormat="1" ht="29.25" customHeight="1">
      <c r="A26" s="83" t="s">
        <v>167</v>
      </c>
      <c r="B26" s="84" t="s">
        <v>78</v>
      </c>
      <c r="C26" s="84" t="s">
        <v>170</v>
      </c>
      <c r="D26" s="85">
        <f t="shared" si="0"/>
        <v>0</v>
      </c>
      <c r="E26" s="85">
        <f t="shared" si="1"/>
        <v>0</v>
      </c>
      <c r="F26" s="99"/>
      <c r="G26" s="87"/>
      <c r="H26" s="88"/>
      <c r="I26" s="88"/>
      <c r="J26" s="88"/>
      <c r="K26" s="88"/>
      <c r="L26" s="88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s="62" customFormat="1" ht="29.25" customHeight="1">
      <c r="A27" s="83" t="s">
        <v>167</v>
      </c>
      <c r="B27" s="84" t="s">
        <v>171</v>
      </c>
      <c r="C27" s="84" t="s">
        <v>172</v>
      </c>
      <c r="D27" s="85">
        <f t="shared" si="0"/>
        <v>0</v>
      </c>
      <c r="E27" s="85">
        <f t="shared" si="1"/>
        <v>0</v>
      </c>
      <c r="F27" s="86"/>
      <c r="G27" s="87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s="62" customFormat="1" ht="29.25" customHeight="1">
      <c r="A28" s="83" t="s">
        <v>167</v>
      </c>
      <c r="B28" s="84" t="s">
        <v>173</v>
      </c>
      <c r="C28" s="84" t="s">
        <v>174</v>
      </c>
      <c r="D28" s="85">
        <f t="shared" si="0"/>
        <v>4</v>
      </c>
      <c r="E28" s="85">
        <f t="shared" si="1"/>
        <v>4</v>
      </c>
      <c r="F28" s="86">
        <v>4</v>
      </c>
      <c r="G28" s="87"/>
      <c r="H28" s="88"/>
      <c r="I28" s="88"/>
      <c r="J28" s="88"/>
      <c r="K28" s="88"/>
      <c r="L28" s="88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s="62" customFormat="1" ht="29.25" customHeight="1">
      <c r="A29" s="83" t="s">
        <v>167</v>
      </c>
      <c r="B29" s="84" t="s">
        <v>87</v>
      </c>
      <c r="C29" s="84" t="s">
        <v>175</v>
      </c>
      <c r="D29" s="85">
        <v>1</v>
      </c>
      <c r="E29" s="85">
        <v>1</v>
      </c>
      <c r="F29" s="100">
        <v>3</v>
      </c>
      <c r="G29" s="87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62" customFormat="1" ht="27" customHeight="1">
      <c r="A30" s="83" t="s">
        <v>167</v>
      </c>
      <c r="B30" s="84" t="s">
        <v>84</v>
      </c>
      <c r="C30" s="84" t="s">
        <v>176</v>
      </c>
      <c r="D30" s="85"/>
      <c r="E30" s="85"/>
      <c r="F30" s="101"/>
      <c r="G30" s="87"/>
      <c r="H30" s="88"/>
      <c r="I30" s="88"/>
      <c r="J30" s="88"/>
      <c r="K30" s="88"/>
      <c r="L30" s="88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s="62" customFormat="1" ht="29.25" customHeight="1">
      <c r="A31" s="83" t="s">
        <v>167</v>
      </c>
      <c r="B31" s="84" t="s">
        <v>101</v>
      </c>
      <c r="C31" s="84" t="s">
        <v>177</v>
      </c>
      <c r="D31" s="85">
        <f t="shared" si="0"/>
        <v>0</v>
      </c>
      <c r="E31" s="85">
        <f>F31</f>
        <v>0</v>
      </c>
      <c r="F31" s="101"/>
      <c r="G31" s="87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s="62" customFormat="1" ht="29.25" customHeight="1">
      <c r="A32" s="83" t="s">
        <v>167</v>
      </c>
      <c r="B32" s="84" t="s">
        <v>151</v>
      </c>
      <c r="C32" s="84" t="s">
        <v>178</v>
      </c>
      <c r="D32" s="85">
        <f t="shared" si="0"/>
        <v>0</v>
      </c>
      <c r="E32" s="85">
        <f>F32</f>
        <v>0</v>
      </c>
      <c r="F32" s="101"/>
      <c r="G32" s="87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s="62" customFormat="1" ht="29.25" customHeight="1">
      <c r="A33" s="83" t="s">
        <v>167</v>
      </c>
      <c r="B33" s="84" t="s">
        <v>155</v>
      </c>
      <c r="C33" s="84" t="s">
        <v>179</v>
      </c>
      <c r="D33" s="85">
        <v>18</v>
      </c>
      <c r="E33" s="85">
        <v>18</v>
      </c>
      <c r="F33" s="101">
        <v>8</v>
      </c>
      <c r="G33" s="87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s="62" customFormat="1" ht="29.25" customHeight="1">
      <c r="A34" s="83" t="s">
        <v>167</v>
      </c>
      <c r="B34" s="84" t="s">
        <v>157</v>
      </c>
      <c r="C34" s="84" t="s">
        <v>180</v>
      </c>
      <c r="D34" s="85">
        <f t="shared" si="0"/>
        <v>0</v>
      </c>
      <c r="E34" s="85">
        <f aca="true" t="shared" si="2" ref="E34:E40">F34</f>
        <v>0</v>
      </c>
      <c r="F34" s="101"/>
      <c r="G34" s="87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s="62" customFormat="1" ht="29.25" customHeight="1">
      <c r="A35" s="83" t="s">
        <v>167</v>
      </c>
      <c r="B35" s="84" t="s">
        <v>159</v>
      </c>
      <c r="C35" s="84" t="s">
        <v>181</v>
      </c>
      <c r="D35" s="85">
        <f t="shared" si="0"/>
        <v>25.6</v>
      </c>
      <c r="E35" s="85">
        <f t="shared" si="2"/>
        <v>25.6</v>
      </c>
      <c r="F35" s="101">
        <v>25.6</v>
      </c>
      <c r="G35" s="87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s="62" customFormat="1" ht="27" customHeight="1">
      <c r="A36" s="83" t="s">
        <v>167</v>
      </c>
      <c r="B36" s="84" t="s">
        <v>161</v>
      </c>
      <c r="C36" s="84" t="s">
        <v>182</v>
      </c>
      <c r="D36" s="85">
        <f t="shared" si="0"/>
        <v>0</v>
      </c>
      <c r="E36" s="85">
        <f t="shared" si="2"/>
        <v>0</v>
      </c>
      <c r="F36" s="101"/>
      <c r="G36" s="87"/>
      <c r="H36" s="88"/>
      <c r="I36" s="88"/>
      <c r="J36" s="88"/>
      <c r="K36" s="88"/>
      <c r="L36" s="88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s="62" customFormat="1" ht="27" customHeight="1">
      <c r="A37" s="83" t="s">
        <v>167</v>
      </c>
      <c r="B37" s="84" t="s">
        <v>183</v>
      </c>
      <c r="C37" s="84" t="s">
        <v>184</v>
      </c>
      <c r="D37" s="85">
        <f t="shared" si="0"/>
        <v>0</v>
      </c>
      <c r="E37" s="85">
        <f t="shared" si="2"/>
        <v>0</v>
      </c>
      <c r="F37" s="101"/>
      <c r="G37" s="87"/>
      <c r="H37" s="88"/>
      <c r="I37" s="88"/>
      <c r="J37" s="88"/>
      <c r="K37" s="88"/>
      <c r="L37" s="88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s="62" customFormat="1" ht="29.25" customHeight="1">
      <c r="A38" s="83" t="s">
        <v>167</v>
      </c>
      <c r="B38" s="84" t="s">
        <v>99</v>
      </c>
      <c r="C38" s="84" t="s">
        <v>185</v>
      </c>
      <c r="D38" s="90">
        <v>0.9</v>
      </c>
      <c r="E38" s="90">
        <f t="shared" si="2"/>
        <v>0.9</v>
      </c>
      <c r="F38" s="86">
        <v>0.9</v>
      </c>
      <c r="G38" s="87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s="62" customFormat="1" ht="29.25" customHeight="1">
      <c r="A39" s="83" t="s">
        <v>167</v>
      </c>
      <c r="B39" s="84" t="s">
        <v>186</v>
      </c>
      <c r="C39" s="84" t="s">
        <v>187</v>
      </c>
      <c r="D39" s="85">
        <f t="shared" si="0"/>
        <v>0.5</v>
      </c>
      <c r="E39" s="85">
        <f t="shared" si="2"/>
        <v>0.5</v>
      </c>
      <c r="F39" s="101">
        <v>0.5</v>
      </c>
      <c r="G39" s="87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s="62" customFormat="1" ht="29.25" customHeight="1">
      <c r="A40" s="83" t="s">
        <v>167</v>
      </c>
      <c r="B40" s="84" t="s">
        <v>188</v>
      </c>
      <c r="C40" s="84" t="s">
        <v>189</v>
      </c>
      <c r="D40" s="85">
        <f t="shared" si="0"/>
        <v>0</v>
      </c>
      <c r="E40" s="85">
        <f t="shared" si="2"/>
        <v>0</v>
      </c>
      <c r="F40" s="101"/>
      <c r="G40" s="87"/>
      <c r="H40" s="88"/>
      <c r="I40" s="88"/>
      <c r="J40" s="88"/>
      <c r="K40" s="88"/>
      <c r="L40" s="88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s="62" customFormat="1" ht="29.25" customHeight="1">
      <c r="A41" s="83" t="s">
        <v>167</v>
      </c>
      <c r="B41" s="84" t="s">
        <v>190</v>
      </c>
      <c r="C41" s="84" t="s">
        <v>191</v>
      </c>
      <c r="D41" s="85">
        <f aca="true" t="shared" si="3" ref="D41:D62">E41</f>
        <v>0</v>
      </c>
      <c r="E41" s="85">
        <f aca="true" t="shared" si="4" ref="E41:E62">F41</f>
        <v>0</v>
      </c>
      <c r="F41" s="101"/>
      <c r="G41" s="87"/>
      <c r="H41" s="88"/>
      <c r="I41" s="88"/>
      <c r="J41" s="88"/>
      <c r="K41" s="88"/>
      <c r="L41" s="88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s="62" customFormat="1" ht="29.25" customHeight="1">
      <c r="A42" s="83" t="s">
        <v>167</v>
      </c>
      <c r="B42" s="84" t="s">
        <v>192</v>
      </c>
      <c r="C42" s="84" t="s">
        <v>193</v>
      </c>
      <c r="D42" s="85">
        <f t="shared" si="3"/>
        <v>0</v>
      </c>
      <c r="E42" s="85">
        <f t="shared" si="4"/>
        <v>0</v>
      </c>
      <c r="F42" s="101"/>
      <c r="G42" s="87"/>
      <c r="H42" s="88"/>
      <c r="I42" s="88"/>
      <c r="J42" s="88"/>
      <c r="K42" s="88"/>
      <c r="L42" s="88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s="62" customFormat="1" ht="29.25" customHeight="1">
      <c r="A43" s="83" t="s">
        <v>167</v>
      </c>
      <c r="B43" s="84" t="s">
        <v>194</v>
      </c>
      <c r="C43" s="84" t="s">
        <v>195</v>
      </c>
      <c r="D43" s="85">
        <f t="shared" si="3"/>
        <v>0</v>
      </c>
      <c r="E43" s="85">
        <f t="shared" si="4"/>
        <v>0</v>
      </c>
      <c r="F43" s="101"/>
      <c r="G43" s="87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s="62" customFormat="1" ht="29.25" customHeight="1">
      <c r="A44" s="83" t="s">
        <v>167</v>
      </c>
      <c r="B44" s="84" t="s">
        <v>196</v>
      </c>
      <c r="C44" s="84" t="s">
        <v>197</v>
      </c>
      <c r="D44" s="85">
        <f t="shared" si="3"/>
        <v>0</v>
      </c>
      <c r="E44" s="85">
        <f t="shared" si="4"/>
        <v>0</v>
      </c>
      <c r="F44" s="101"/>
      <c r="G44" s="87"/>
      <c r="H44" s="88"/>
      <c r="I44" s="88"/>
      <c r="J44" s="88"/>
      <c r="K44" s="88"/>
      <c r="L44" s="88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s="62" customFormat="1" ht="29.25" customHeight="1">
      <c r="A45" s="83" t="s">
        <v>167</v>
      </c>
      <c r="B45" s="84" t="s">
        <v>198</v>
      </c>
      <c r="C45" s="84" t="s">
        <v>199</v>
      </c>
      <c r="D45" s="85">
        <v>1</v>
      </c>
      <c r="E45" s="85">
        <v>1</v>
      </c>
      <c r="F45" s="101">
        <v>2.2</v>
      </c>
      <c r="G45" s="87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s="62" customFormat="1" ht="29.25" customHeight="1">
      <c r="A46" s="83" t="s">
        <v>167</v>
      </c>
      <c r="B46" s="84" t="s">
        <v>200</v>
      </c>
      <c r="C46" s="84" t="s">
        <v>201</v>
      </c>
      <c r="D46" s="85">
        <f t="shared" si="3"/>
        <v>0</v>
      </c>
      <c r="E46" s="85">
        <f t="shared" si="4"/>
        <v>0</v>
      </c>
      <c r="F46" s="101"/>
      <c r="G46" s="87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s="62" customFormat="1" ht="29.25" customHeight="1">
      <c r="A47" s="83" t="s">
        <v>167</v>
      </c>
      <c r="B47" s="84" t="s">
        <v>202</v>
      </c>
      <c r="C47" s="84" t="s">
        <v>203</v>
      </c>
      <c r="D47" s="85">
        <f t="shared" si="3"/>
        <v>4.8</v>
      </c>
      <c r="E47" s="85">
        <f t="shared" si="4"/>
        <v>4.8</v>
      </c>
      <c r="F47" s="101">
        <v>4.8</v>
      </c>
      <c r="G47" s="87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s="62" customFormat="1" ht="29.25" customHeight="1">
      <c r="A48" s="83" t="s">
        <v>167</v>
      </c>
      <c r="B48" s="84" t="s">
        <v>204</v>
      </c>
      <c r="C48" s="84" t="s">
        <v>205</v>
      </c>
      <c r="D48" s="85">
        <f t="shared" si="3"/>
        <v>0</v>
      </c>
      <c r="E48" s="85">
        <f t="shared" si="4"/>
        <v>0</v>
      </c>
      <c r="F48" s="99"/>
      <c r="G48" s="87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s="62" customFormat="1" ht="29.25" customHeight="1">
      <c r="A49" s="83" t="s">
        <v>165</v>
      </c>
      <c r="B49" s="84" t="s">
        <v>206</v>
      </c>
      <c r="C49" s="94" t="s">
        <v>207</v>
      </c>
      <c r="D49" s="85">
        <f t="shared" si="3"/>
        <v>0</v>
      </c>
      <c r="E49" s="85">
        <f t="shared" si="4"/>
        <v>0</v>
      </c>
      <c r="F49" s="86"/>
      <c r="G49" s="87"/>
      <c r="H49" s="88"/>
      <c r="I49" s="88"/>
      <c r="J49" s="88"/>
      <c r="K49" s="88"/>
      <c r="L49" s="88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s="62" customFormat="1" ht="29.25" customHeight="1">
      <c r="A50" s="83" t="s">
        <v>167</v>
      </c>
      <c r="B50" s="84" t="s">
        <v>163</v>
      </c>
      <c r="C50" s="94" t="s">
        <v>208</v>
      </c>
      <c r="D50" s="85">
        <f t="shared" si="3"/>
        <v>0</v>
      </c>
      <c r="E50" s="85">
        <f t="shared" si="4"/>
        <v>0</v>
      </c>
      <c r="F50" s="86"/>
      <c r="G50" s="87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s="62" customFormat="1" ht="29.25" customHeight="1">
      <c r="A51" s="83" t="s">
        <v>209</v>
      </c>
      <c r="B51" s="84"/>
      <c r="C51" s="84" t="s">
        <v>95</v>
      </c>
      <c r="D51" s="85">
        <f t="shared" si="3"/>
        <v>50</v>
      </c>
      <c r="E51" s="85">
        <f t="shared" si="4"/>
        <v>50</v>
      </c>
      <c r="F51" s="100">
        <v>50</v>
      </c>
      <c r="G51" s="87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s="62" customFormat="1" ht="28.5" customHeight="1">
      <c r="A52" s="83" t="s">
        <v>210</v>
      </c>
      <c r="B52" s="84" t="s">
        <v>79</v>
      </c>
      <c r="C52" s="84" t="s">
        <v>211</v>
      </c>
      <c r="D52" s="85">
        <f t="shared" si="3"/>
        <v>0</v>
      </c>
      <c r="E52" s="85">
        <f t="shared" si="4"/>
        <v>0</v>
      </c>
      <c r="F52" s="101"/>
      <c r="G52" s="87"/>
      <c r="H52" s="88"/>
      <c r="I52" s="88"/>
      <c r="J52" s="88"/>
      <c r="K52" s="88"/>
      <c r="L52" s="88"/>
      <c r="M52" s="111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s="62" customFormat="1" ht="29.25" customHeight="1">
      <c r="A53" s="84" t="s">
        <v>210</v>
      </c>
      <c r="B53" s="84" t="s">
        <v>145</v>
      </c>
      <c r="C53" s="84" t="s">
        <v>212</v>
      </c>
      <c r="D53" s="85">
        <f t="shared" si="3"/>
        <v>0</v>
      </c>
      <c r="E53" s="85">
        <f t="shared" si="4"/>
        <v>0</v>
      </c>
      <c r="F53" s="99"/>
      <c r="G53" s="87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s="62" customFormat="1" ht="29.25" customHeight="1">
      <c r="A54" s="83" t="s">
        <v>210</v>
      </c>
      <c r="B54" s="84" t="s">
        <v>78</v>
      </c>
      <c r="C54" s="84" t="s">
        <v>213</v>
      </c>
      <c r="D54" s="85">
        <f t="shared" si="3"/>
        <v>0</v>
      </c>
      <c r="E54" s="85">
        <f t="shared" si="4"/>
        <v>0</v>
      </c>
      <c r="F54" s="86"/>
      <c r="G54" s="87"/>
      <c r="H54" s="88"/>
      <c r="I54" s="88"/>
      <c r="J54" s="88"/>
      <c r="K54" s="88"/>
      <c r="L54" s="88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s="62" customFormat="1" ht="29.25" customHeight="1">
      <c r="A55" s="84" t="s">
        <v>210</v>
      </c>
      <c r="B55" s="84" t="s">
        <v>171</v>
      </c>
      <c r="C55" s="84" t="s">
        <v>214</v>
      </c>
      <c r="D55" s="85">
        <f t="shared" si="3"/>
        <v>0</v>
      </c>
      <c r="E55" s="85">
        <f t="shared" si="4"/>
        <v>0</v>
      </c>
      <c r="F55" s="86"/>
      <c r="G55" s="87"/>
      <c r="H55" s="88"/>
      <c r="I55" s="88"/>
      <c r="J55" s="88"/>
      <c r="K55" s="88"/>
      <c r="L55" s="88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s="62" customFormat="1" ht="29.25" customHeight="1">
      <c r="A56" s="83" t="s">
        <v>210</v>
      </c>
      <c r="B56" s="84" t="s">
        <v>173</v>
      </c>
      <c r="C56" s="84" t="s">
        <v>215</v>
      </c>
      <c r="D56" s="85">
        <f t="shared" si="3"/>
        <v>8</v>
      </c>
      <c r="E56" s="85">
        <f t="shared" si="4"/>
        <v>8</v>
      </c>
      <c r="F56" s="86">
        <v>8</v>
      </c>
      <c r="G56" s="87"/>
      <c r="H56" s="88"/>
      <c r="I56" s="88"/>
      <c r="J56" s="88"/>
      <c r="K56" s="88"/>
      <c r="L56" s="88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s="62" customFormat="1" ht="29.25" customHeight="1">
      <c r="A57" s="84" t="s">
        <v>210</v>
      </c>
      <c r="B57" s="84" t="s">
        <v>87</v>
      </c>
      <c r="C57" s="84" t="s">
        <v>216</v>
      </c>
      <c r="D57" s="85">
        <f t="shared" si="3"/>
        <v>12</v>
      </c>
      <c r="E57" s="85">
        <f t="shared" si="4"/>
        <v>12</v>
      </c>
      <c r="F57" s="86">
        <v>12</v>
      </c>
      <c r="G57" s="87"/>
      <c r="H57" s="88"/>
      <c r="I57" s="88"/>
      <c r="J57" s="88"/>
      <c r="K57" s="88"/>
      <c r="L57" s="88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</row>
    <row r="58" spans="1:256" s="62" customFormat="1" ht="29.25" customHeight="1">
      <c r="A58" s="83" t="s">
        <v>210</v>
      </c>
      <c r="B58" s="84" t="s">
        <v>84</v>
      </c>
      <c r="C58" s="84" t="s">
        <v>217</v>
      </c>
      <c r="D58" s="85">
        <f t="shared" si="3"/>
        <v>10</v>
      </c>
      <c r="E58" s="85">
        <f t="shared" si="4"/>
        <v>10</v>
      </c>
      <c r="F58" s="86">
        <v>10</v>
      </c>
      <c r="G58" s="87"/>
      <c r="H58" s="88"/>
      <c r="I58" s="88"/>
      <c r="J58" s="88"/>
      <c r="K58" s="88"/>
      <c r="L58" s="88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</row>
    <row r="59" spans="1:256" s="62" customFormat="1" ht="21.75" customHeight="1">
      <c r="A59" s="84" t="s">
        <v>210</v>
      </c>
      <c r="B59" s="84" t="s">
        <v>101</v>
      </c>
      <c r="C59" s="84" t="s">
        <v>218</v>
      </c>
      <c r="D59" s="85">
        <f t="shared" si="3"/>
        <v>0</v>
      </c>
      <c r="E59" s="85">
        <f t="shared" si="4"/>
        <v>0</v>
      </c>
      <c r="F59" s="86"/>
      <c r="G59" s="87"/>
      <c r="H59" s="88"/>
      <c r="I59" s="88"/>
      <c r="J59" s="88"/>
      <c r="K59" s="88"/>
      <c r="L59" s="88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</row>
    <row r="60" spans="1:256" s="62" customFormat="1" ht="29.25" customHeight="1">
      <c r="A60" s="83" t="s">
        <v>210</v>
      </c>
      <c r="B60" s="84" t="s">
        <v>151</v>
      </c>
      <c r="C60" s="84" t="s">
        <v>219</v>
      </c>
      <c r="D60" s="85">
        <f t="shared" si="3"/>
        <v>2</v>
      </c>
      <c r="E60" s="85">
        <f t="shared" si="4"/>
        <v>2</v>
      </c>
      <c r="F60" s="86">
        <v>2</v>
      </c>
      <c r="G60" s="102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0"/>
      <c r="IV60" s="60"/>
    </row>
    <row r="61" spans="1:256" s="62" customFormat="1" ht="29.25" customHeight="1">
      <c r="A61" s="83" t="s">
        <v>209</v>
      </c>
      <c r="B61" s="84" t="s">
        <v>153</v>
      </c>
      <c r="C61" s="84" t="s">
        <v>220</v>
      </c>
      <c r="D61" s="85">
        <f t="shared" si="3"/>
        <v>0</v>
      </c>
      <c r="E61" s="85">
        <f t="shared" si="4"/>
        <v>0</v>
      </c>
      <c r="F61" s="86"/>
      <c r="G61" s="87"/>
      <c r="H61" s="88"/>
      <c r="I61" s="88"/>
      <c r="J61" s="88"/>
      <c r="K61" s="88"/>
      <c r="L61" s="88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0"/>
      <c r="IV61" s="60"/>
    </row>
    <row r="62" spans="1:188" ht="30.75" customHeight="1">
      <c r="A62" s="84" t="s">
        <v>210</v>
      </c>
      <c r="B62" s="84" t="s">
        <v>163</v>
      </c>
      <c r="C62" s="84" t="s">
        <v>221</v>
      </c>
      <c r="D62" s="85">
        <f t="shared" si="3"/>
        <v>18</v>
      </c>
      <c r="E62" s="85">
        <f t="shared" si="4"/>
        <v>18</v>
      </c>
      <c r="F62" s="103">
        <v>18</v>
      </c>
      <c r="G62" s="104"/>
      <c r="H62" s="105"/>
      <c r="I62" s="105"/>
      <c r="J62" s="112"/>
      <c r="K62" s="112"/>
      <c r="L62" s="105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</row>
    <row r="63" spans="1:188" ht="26.25" customHeight="1">
      <c r="A63"/>
      <c r="B63"/>
      <c r="C63"/>
      <c r="E63" s="106"/>
      <c r="F63" s="106"/>
      <c r="G63" s="106"/>
      <c r="H63" s="24"/>
      <c r="I63" s="24"/>
      <c r="J63" s="24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</row>
    <row r="64" spans="1:188" ht="26.25" customHeight="1">
      <c r="A64"/>
      <c r="B64"/>
      <c r="C64"/>
      <c r="D64"/>
      <c r="E64" s="24"/>
      <c r="F64" s="2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2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</row>
    <row r="65" spans="1:188" ht="26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</row>
    <row r="66" spans="1:188" ht="26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</row>
    <row r="67" spans="1:188" ht="26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</row>
    <row r="68" spans="1:188" ht="26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</row>
    <row r="69" spans="1:188" ht="26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</row>
    <row r="70" spans="1:188" ht="26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</row>
    <row r="71" spans="1:188" ht="26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</row>
    <row r="72" spans="1:188" ht="26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</row>
    <row r="73" spans="1:188" ht="26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</row>
    <row r="74" spans="1:188" ht="26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</row>
  </sheetData>
  <sheetProtection/>
  <mergeCells count="19">
    <mergeCell ref="A1:B1"/>
    <mergeCell ref="K1:L1"/>
    <mergeCell ref="A2:L2"/>
    <mergeCell ref="A3:D3"/>
    <mergeCell ref="K3:L3"/>
    <mergeCell ref="A4:B4"/>
    <mergeCell ref="E4:F4"/>
    <mergeCell ref="A5:A6"/>
    <mergeCell ref="B5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4:L6"/>
  </mergeCells>
  <printOptions horizontalCentered="1"/>
  <pageMargins left="0" right="0" top="0.39" bottom="0.39" header="0.51" footer="0.51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33.33203125" style="0" customWidth="1"/>
    <col min="2" max="2" width="36.33203125" style="0" customWidth="1"/>
    <col min="3" max="3" width="35.5" style="0" customWidth="1"/>
    <col min="4" max="4" width="27" style="0" customWidth="1"/>
  </cols>
  <sheetData>
    <row r="1" ht="11.25" customHeight="1">
      <c r="C1" s="26" t="s">
        <v>222</v>
      </c>
    </row>
    <row r="2" spans="1:4" s="34" customFormat="1" ht="19.5" customHeight="1">
      <c r="A2" s="37" t="s">
        <v>223</v>
      </c>
      <c r="B2" s="37"/>
      <c r="C2" s="37"/>
      <c r="D2" s="38"/>
    </row>
    <row r="3" spans="1:3" ht="15.75" customHeight="1">
      <c r="A3" s="39" t="s">
        <v>63</v>
      </c>
      <c r="B3" s="39"/>
      <c r="C3" s="40" t="s">
        <v>22</v>
      </c>
    </row>
    <row r="4" spans="1:3" s="35" customFormat="1" ht="30" customHeight="1">
      <c r="A4" s="41" t="s">
        <v>224</v>
      </c>
      <c r="B4" s="42" t="s">
        <v>225</v>
      </c>
      <c r="C4" s="42" t="s">
        <v>226</v>
      </c>
    </row>
    <row r="5" spans="1:4" s="36" customFormat="1" ht="21.75" customHeight="1">
      <c r="A5" s="43" t="s">
        <v>227</v>
      </c>
      <c r="B5" s="44">
        <f>B7+B8</f>
        <v>5.4</v>
      </c>
      <c r="C5" s="45">
        <f>C7+C8</f>
        <v>5.3</v>
      </c>
      <c r="D5" s="24"/>
    </row>
    <row r="6" spans="1:4" s="36" customFormat="1" ht="19.5" customHeight="1">
      <c r="A6" s="46" t="s">
        <v>228</v>
      </c>
      <c r="B6" s="47">
        <v>0</v>
      </c>
      <c r="C6" s="48"/>
      <c r="D6" s="24"/>
    </row>
    <row r="7" spans="1:4" s="36" customFormat="1" ht="19.5" customHeight="1">
      <c r="A7" s="46" t="s">
        <v>229</v>
      </c>
      <c r="B7" s="49">
        <v>0.2</v>
      </c>
      <c r="C7" s="50">
        <v>0.5</v>
      </c>
      <c r="D7" s="24"/>
    </row>
    <row r="8" spans="1:4" s="36" customFormat="1" ht="19.5" customHeight="1">
      <c r="A8" s="46" t="s">
        <v>230</v>
      </c>
      <c r="B8" s="47">
        <v>5.2</v>
      </c>
      <c r="C8" s="48">
        <v>4.8</v>
      </c>
      <c r="D8" s="24"/>
    </row>
    <row r="9" spans="1:4" s="36" customFormat="1" ht="19.5" customHeight="1">
      <c r="A9" s="46" t="s">
        <v>231</v>
      </c>
      <c r="B9" s="51">
        <v>5.2</v>
      </c>
      <c r="C9" s="52">
        <v>4.8</v>
      </c>
      <c r="D9" s="24"/>
    </row>
    <row r="10" spans="1:4" s="36" customFormat="1" ht="19.5" customHeight="1">
      <c r="A10" s="53" t="s">
        <v>232</v>
      </c>
      <c r="B10" s="54"/>
      <c r="C10" s="55">
        <v>0</v>
      </c>
      <c r="D10" s="24"/>
    </row>
    <row r="11" spans="1:4" s="35" customFormat="1" ht="19.5" customHeight="1">
      <c r="A11" s="56"/>
      <c r="B11" s="57"/>
      <c r="C11" s="58"/>
      <c r="D11"/>
    </row>
    <row r="12" spans="1:4" s="35" customFormat="1" ht="53.25" customHeight="1">
      <c r="A12" s="59" t="s">
        <v>233</v>
      </c>
      <c r="B12" s="59"/>
      <c r="C12" s="59"/>
      <c r="D12" s="24"/>
    </row>
    <row r="13" spans="1:4" s="35" customFormat="1" ht="14.25" customHeight="1">
      <c r="A13"/>
      <c r="B13"/>
      <c r="C13"/>
      <c r="D13"/>
    </row>
    <row r="14" spans="1:4" s="35" customFormat="1" ht="14.25" customHeight="1">
      <c r="A14"/>
      <c r="B14"/>
      <c r="C14"/>
      <c r="D14"/>
    </row>
    <row r="15" spans="1:4" s="35" customFormat="1" ht="14.25" customHeight="1">
      <c r="A15"/>
      <c r="B15"/>
      <c r="C15"/>
      <c r="D15"/>
    </row>
    <row r="16" spans="1:4" s="35" customFormat="1" ht="14.25" customHeight="1">
      <c r="A16"/>
      <c r="B16"/>
      <c r="C16"/>
      <c r="D16"/>
    </row>
    <row r="17" spans="1:4" s="35" customFormat="1" ht="14.25" customHeight="1">
      <c r="A17"/>
      <c r="B17"/>
      <c r="C17" s="24"/>
      <c r="D17"/>
    </row>
    <row r="18" s="35" customFormat="1" ht="14.25" customHeight="1">
      <c r="C18" s="36"/>
    </row>
    <row r="19" s="35" customFormat="1" ht="14.25" customHeight="1"/>
    <row r="20" s="35" customFormat="1" ht="14.25" customHeight="1"/>
    <row r="21" s="35" customFormat="1" ht="14.25" customHeight="1"/>
    <row r="22" s="35" customFormat="1" ht="14.25" customHeight="1"/>
    <row r="23" s="35" customFormat="1" ht="14.25" customHeight="1"/>
    <row r="24" s="35" customFormat="1" ht="14.25" customHeight="1"/>
    <row r="25" s="35" customFormat="1" ht="14.25" customHeight="1"/>
    <row r="26" s="35" customFormat="1" ht="14.25" customHeight="1"/>
    <row r="27" s="35" customFormat="1" ht="14.25" customHeight="1"/>
    <row r="28" s="35" customFormat="1" ht="14.25" customHeight="1"/>
    <row r="29" s="35" customFormat="1" ht="14.25" customHeight="1"/>
    <row r="30" s="35" customFormat="1" ht="14.25" customHeight="1"/>
    <row r="31" s="35" customFormat="1" ht="14.25" customHeight="1"/>
    <row r="32" s="35" customFormat="1" ht="14.25" customHeight="1"/>
    <row r="33" spans="1:4" s="35" customFormat="1" ht="14.25" customHeight="1">
      <c r="A33"/>
      <c r="B33"/>
      <c r="C33"/>
      <c r="D33"/>
    </row>
    <row r="34" spans="1:4" s="35" customFormat="1" ht="14.25" customHeight="1">
      <c r="A34"/>
      <c r="B34"/>
      <c r="C34"/>
      <c r="D34"/>
    </row>
    <row r="35" spans="1:4" s="35" customFormat="1" ht="14.25" customHeight="1">
      <c r="A35"/>
      <c r="B35"/>
      <c r="C35"/>
      <c r="D35"/>
    </row>
    <row r="36" spans="1:4" s="35" customFormat="1" ht="14.25" customHeight="1">
      <c r="A36"/>
      <c r="B36"/>
      <c r="C36"/>
      <c r="D36"/>
    </row>
  </sheetData>
  <sheetProtection/>
  <mergeCells count="2">
    <mergeCell ref="A2:C2"/>
    <mergeCell ref="A12:C12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2017-11-09T01:26:05Z</dcterms:created>
  <dcterms:modified xsi:type="dcterms:W3CDTF">2019-02-03T01:55:16Z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